
<file path=[Content_Types].xml><?xml version="1.0" encoding="utf-8"?>
<Types xmlns="http://schemas.openxmlformats.org/package/2006/content-types">
  <Default Extension="vml" ContentType="application/vnd.openxmlformats-officedocument.vmlDrawing"/>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24.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persons/person.xml" ContentType="application/vnd.ms-excel.person+xml"/>
  <Override PartName="/xl/worksheets/sheet25.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22.xml" ContentType="application/vnd.openxmlformats-officedocument.spreadsheetml.worksheet+xml"/>
  <Override PartName="/xl/worksheets/sheet17.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docProps/custom.xml" ContentType="application/vnd.openxmlformats-officedocument.custom-properties+xml"/>
  <Override PartName="/xl/worksheets/sheet15.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comments1.xml" ContentType="application/vnd.openxmlformats-officedocument.spreadsheetml.comments+xml"/>
  <Override PartName="/xl/worksheets/sheet18.xml" ContentType="application/vnd.openxmlformats-officedocument.spreadsheetml.worksheet+xml"/>
  <Override PartName="/xl/workbook.xml" ContentType="application/vnd.openxmlformats-officedocument.spreadsheetml.sheet.main+xml"/>
  <Override PartName="/xl/threadedComments/threadedComment2.xml" ContentType="application/vnd.ms-excel.threadedcomments+xml"/>
  <Override PartName="/xl/worksheets/sheet9.xml" ContentType="application/vnd.openxmlformats-officedocument.spreadsheetml.worksheet+xml"/>
  <Override PartName="/xl/comments2.xml" ContentType="application/vnd.openxmlformats-officedocument.spreadsheetml.comment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1"/>
  </bookViews>
  <sheets>
    <sheet name="19、全市公共预算收入 " sheetId="1" state="visible" r:id="rId2"/>
    <sheet name="20、全市公共预算支出 " sheetId="2" state="visible" r:id="rId3"/>
    <sheet name="21、本级公共预算收入" sheetId="3" state="visible" r:id="rId4"/>
    <sheet name="22、本级公共预算支出" sheetId="4" state="visible" r:id="rId5"/>
    <sheet name="23、公共预算支出-经济分类" sheetId="5" state="visible" r:id="rId6"/>
    <sheet name="24、公共预算支出-基本支出" sheetId="6" state="visible" r:id="rId7"/>
    <sheet name="25、一般债务限额" sheetId="7" state="visible" r:id="rId8"/>
    <sheet name="26、市级对下转移支付表" sheetId="8" state="visible" r:id="rId9"/>
    <sheet name="27、全市政府基金收入 " sheetId="9" state="visible" r:id="rId10"/>
    <sheet name="28、全市政府基金支出" sheetId="10" state="visible" r:id="rId11"/>
    <sheet name="29、本级政府基金收入" sheetId="11" state="visible" r:id="rId12"/>
    <sheet name="30、本级政府性基金支出" sheetId="12" state="visible" r:id="rId13"/>
    <sheet name="31、政府专项债务限额" sheetId="13" state="visible" r:id="rId14"/>
    <sheet name="32、全市社保基金收入" sheetId="14" state="visible" r:id="rId15"/>
    <sheet name="33、全市社保基金支出" sheetId="15" state="visible" r:id="rId16"/>
    <sheet name="34、本级社保基金收入" sheetId="16" state="visible" r:id="rId17"/>
    <sheet name="35、本级社保基金支出" sheetId="17" state="visible" r:id="rId18"/>
    <sheet name="36、本级社保基金结余" sheetId="18" state="visible" r:id="rId19"/>
    <sheet name="37、全市国有资本经营预算收入" sheetId="19" state="visible" r:id="rId20"/>
    <sheet name="38、全市国有资本经营预算支出" sheetId="20" state="visible" r:id="rId21"/>
    <sheet name="39、本级国有资本经营预算收入" sheetId="21" state="visible" r:id="rId22"/>
    <sheet name="40、本级国有资本经营预算支出" sheetId="22" state="visible" r:id="rId23"/>
    <sheet name="41、市本级税费返还和转移支付情况表" sheetId="23" state="visible" r:id="rId24"/>
    <sheet name="42、市本级政府性基金预算转移支付情况表" sheetId="24" state="visible" r:id="rId25"/>
    <sheet name="43、市本级三公经费预算表" sheetId="25" state="visible" r:id="rId26"/>
  </sheets>
  <definedNames>
    <definedName name="Print_Titles" localSheetId="0">'19、全市公共预算收入 '!$1:$4</definedName>
    <definedName name="Print_Titles" localSheetId="1">'20、全市公共预算支出 '!$1:$5</definedName>
    <definedName name="Print_Titles" localSheetId="2">'21、本级公共预算收入'!$1:$4</definedName>
    <definedName name="_xlnm._FilterDatabase" localSheetId="3" hidden="1">'22、本级公共预算支出'!$A$5:$F$474</definedName>
    <definedName name="Print_Titles" localSheetId="3">'22、本级公共预算支出'!$1:$4</definedName>
    <definedName name="_xlnm.Print_Area" localSheetId="4">'23、公共预算支出-经济分类'!$A$1:$Q$30</definedName>
    <definedName name="Print_Titles" localSheetId="9">'28、全市政府基金支出'!$1:$4</definedName>
    <definedName name="Print_Titles" localSheetId="11">'30、本级政府性基金支出'!$1:$4</definedName>
    <definedName name="_xlnm.Print_Area" localSheetId="21">'40、本级国有资本经营预算支出'!$A$1:$D$16</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tc={003500F7-0051-4897-B5A7-005600E10025}</author>
  </authors>
  <commentList>
    <comment ref="C36" authorId="0" xr:uid="{003500F7-0051-4897-B5A7-005600E10025}">
      <text>
        <r>
          <rPr>
            <b/>
            <sz val="9"/>
            <rFont val="Tahoma"/>
          </rPr>
          <t>tc={00D90017-0039-4965-BB23-00DA00C50095}:</t>
        </r>
        <r>
          <rPr>
            <sz val="9"/>
            <rFont val="Tahoma"/>
          </rPr>
          <t xml:space="preserve">
作者:
5594+11726+25+6136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tc={005200B9-00BE-4363-AE05-0065001400D6}</author>
  </authors>
  <commentList>
    <comment ref="C9" authorId="0" xr:uid="{005200B9-00BE-4363-AE05-0065001400D6}">
      <text>
        <r>
          <rPr>
            <b/>
            <sz val="9"/>
            <rFont val="Tahoma"/>
          </rPr>
          <t>tc={00BB0075-00D3-431E-BE6C-00BF004E002E}:</t>
        </r>
        <r>
          <rPr>
            <sz val="9"/>
            <rFont val="Tahoma"/>
          </rPr>
          <t xml:space="preserve">
作者:
5594+11726+25+6136
</t>
        </r>
      </text>
    </comment>
  </commentList>
</comments>
</file>

<file path=xl/sharedStrings.xml><?xml version="1.0" encoding="utf-8"?>
<sst xmlns="http://schemas.openxmlformats.org/spreadsheetml/2006/main" count="1103" uniqueCount="1103">
  <si>
    <r>
      <rPr>
        <sz val="12"/>
        <rFont val="宋体"/>
      </rPr>
      <t>附表</t>
    </r>
    <r>
      <rPr>
        <sz val="12"/>
        <rFont val="Times New Roman"/>
      </rPr>
      <t>19</t>
    </r>
  </si>
  <si>
    <r>
      <rPr>
        <sz val="20"/>
        <rFont val="方正大标宋简体"/>
      </rPr>
      <t>全市</t>
    </r>
    <r>
      <rPr>
        <sz val="20"/>
        <rFont val="Times New Roman"/>
      </rPr>
      <t>2020</t>
    </r>
    <r>
      <rPr>
        <sz val="20"/>
        <rFont val="方正大标宋简体"/>
      </rPr>
      <t>年地方一般公共预算收入表</t>
    </r>
  </si>
  <si>
    <r>
      <rPr>
        <sz val="11"/>
        <rFont val="宋体"/>
      </rPr>
      <t>单位：万元</t>
    </r>
  </si>
  <si>
    <r>
      <rPr>
        <sz val="11"/>
        <rFont val="宋体"/>
      </rPr>
      <t>科目</t>
    </r>
  </si>
  <si>
    <r>
      <rPr>
        <sz val="11"/>
        <rFont val="宋体"/>
      </rPr>
      <t>项</t>
    </r>
    <r>
      <rPr>
        <sz val="11"/>
        <rFont val="Times New Roman"/>
      </rPr>
      <t>        </t>
    </r>
    <r>
      <rPr>
        <sz val="11"/>
        <rFont val="宋体"/>
      </rPr>
      <t>目</t>
    </r>
  </si>
  <si>
    <r>
      <rPr>
        <sz val="11"/>
        <rFont val="宋体"/>
      </rPr>
      <t>预算数</t>
    </r>
  </si>
  <si>
    <r>
      <rPr>
        <sz val="11"/>
        <rFont val="宋体"/>
      </rPr>
      <t>备注</t>
    </r>
  </si>
  <si>
    <r>
      <rPr>
        <b/>
        <sz val="11"/>
        <rFont val="宋体"/>
      </rPr>
      <t>一般预算收入合计</t>
    </r>
  </si>
  <si>
    <r>
      <rPr>
        <b/>
        <sz val="11"/>
        <rFont val="Times New Roman"/>
      </rPr>
      <t xml:space="preserve"> </t>
    </r>
    <r>
      <rPr>
        <b/>
        <sz val="11"/>
        <rFont val="宋体"/>
      </rPr>
      <t>税收收入</t>
    </r>
  </si>
  <si>
    <r>
      <rPr>
        <sz val="11"/>
        <rFont val="Times New Roman"/>
      </rPr>
      <t xml:space="preserve">   </t>
    </r>
    <r>
      <rPr>
        <sz val="11"/>
        <rFont val="宋体"/>
      </rPr>
      <t>增值税</t>
    </r>
  </si>
  <si>
    <r>
      <rPr>
        <sz val="11"/>
        <rFont val="Times New Roman"/>
      </rPr>
      <t xml:space="preserve">   </t>
    </r>
    <r>
      <rPr>
        <sz val="11"/>
        <rFont val="宋体"/>
      </rPr>
      <t>企业所得税</t>
    </r>
  </si>
  <si>
    <r>
      <rPr>
        <sz val="11"/>
        <rFont val="Times New Roman"/>
      </rPr>
      <t xml:space="preserve">   </t>
    </r>
    <r>
      <rPr>
        <sz val="11"/>
        <rFont val="宋体"/>
      </rPr>
      <t>个人所得税</t>
    </r>
  </si>
  <si>
    <r>
      <rPr>
        <sz val="11"/>
        <rFont val="Times New Roman"/>
      </rPr>
      <t xml:space="preserve">   </t>
    </r>
    <r>
      <rPr>
        <sz val="11"/>
        <rFont val="宋体"/>
      </rPr>
      <t>资源税</t>
    </r>
  </si>
  <si>
    <r>
      <rPr>
        <sz val="11"/>
        <rFont val="Times New Roman"/>
      </rPr>
      <t xml:space="preserve">   </t>
    </r>
    <r>
      <rPr>
        <sz val="11"/>
        <rFont val="宋体"/>
      </rPr>
      <t>城市维护建设税</t>
    </r>
  </si>
  <si>
    <r>
      <rPr>
        <sz val="11"/>
        <rFont val="Times New Roman"/>
      </rPr>
      <t xml:space="preserve">   </t>
    </r>
    <r>
      <rPr>
        <sz val="11"/>
        <rFont val="宋体"/>
      </rPr>
      <t>房产税</t>
    </r>
  </si>
  <si>
    <r>
      <rPr>
        <sz val="11"/>
        <rFont val="Times New Roman"/>
      </rPr>
      <t xml:space="preserve">   </t>
    </r>
    <r>
      <rPr>
        <sz val="11"/>
        <rFont val="宋体"/>
      </rPr>
      <t>印花税</t>
    </r>
  </si>
  <si>
    <r>
      <rPr>
        <sz val="11"/>
        <rFont val="Times New Roman"/>
      </rPr>
      <t xml:space="preserve">   </t>
    </r>
    <r>
      <rPr>
        <sz val="11"/>
        <rFont val="宋体"/>
      </rPr>
      <t>城镇土地使用税</t>
    </r>
  </si>
  <si>
    <r>
      <rPr>
        <sz val="11"/>
        <rFont val="Times New Roman"/>
      </rPr>
      <t xml:space="preserve">   </t>
    </r>
    <r>
      <rPr>
        <sz val="11"/>
        <rFont val="宋体"/>
      </rPr>
      <t>土地增值税</t>
    </r>
  </si>
  <si>
    <r>
      <rPr>
        <sz val="11"/>
        <rFont val="Times New Roman"/>
      </rPr>
      <t xml:space="preserve">   </t>
    </r>
    <r>
      <rPr>
        <sz val="11"/>
        <rFont val="宋体"/>
      </rPr>
      <t>车船税</t>
    </r>
  </si>
  <si>
    <r>
      <rPr>
        <sz val="11"/>
        <rFont val="Times New Roman"/>
      </rPr>
      <t xml:space="preserve">   </t>
    </r>
    <r>
      <rPr>
        <sz val="11"/>
        <rFont val="宋体"/>
      </rPr>
      <t>耕地占用税</t>
    </r>
  </si>
  <si>
    <r>
      <rPr>
        <sz val="11"/>
        <rFont val="Times New Roman"/>
      </rPr>
      <t xml:space="preserve">   </t>
    </r>
    <r>
      <rPr>
        <sz val="11"/>
        <rFont val="宋体"/>
      </rPr>
      <t>契税</t>
    </r>
  </si>
  <si>
    <r>
      <rPr>
        <sz val="11"/>
        <rFont val="Times New Roman"/>
      </rPr>
      <t xml:space="preserve">  </t>
    </r>
    <r>
      <rPr>
        <sz val="11"/>
        <rFont val="宋体"/>
      </rPr>
      <t>烟叶税</t>
    </r>
  </si>
  <si>
    <r>
      <rPr>
        <sz val="11"/>
        <rFont val="Times New Roman"/>
      </rPr>
      <t xml:space="preserve">   </t>
    </r>
    <r>
      <rPr>
        <sz val="11"/>
        <rFont val="宋体"/>
      </rPr>
      <t>环境保护税</t>
    </r>
  </si>
  <si>
    <r>
      <rPr>
        <sz val="11"/>
        <rFont val="Times New Roman"/>
      </rPr>
      <t xml:space="preserve">  </t>
    </r>
    <r>
      <rPr>
        <sz val="11"/>
        <rFont val="宋体"/>
      </rPr>
      <t>其他税收收入</t>
    </r>
  </si>
  <si>
    <r>
      <rPr>
        <b/>
        <sz val="11"/>
        <rFont val="Times New Roman"/>
      </rPr>
      <t xml:space="preserve"> </t>
    </r>
    <r>
      <rPr>
        <b/>
        <sz val="11"/>
        <rFont val="宋体"/>
      </rPr>
      <t>非税收入</t>
    </r>
  </si>
  <si>
    <r>
      <rPr>
        <sz val="11"/>
        <rFont val="Times New Roman"/>
      </rPr>
      <t xml:space="preserve">   </t>
    </r>
    <r>
      <rPr>
        <sz val="11"/>
        <rFont val="宋体"/>
      </rPr>
      <t>专项收入</t>
    </r>
  </si>
  <si>
    <r>
      <rPr>
        <sz val="11"/>
        <rFont val="Times New Roman"/>
      </rPr>
      <t xml:space="preserve">   </t>
    </r>
    <r>
      <rPr>
        <sz val="11"/>
        <rFont val="宋体"/>
      </rPr>
      <t>行政事业性收费收入</t>
    </r>
  </si>
  <si>
    <r>
      <rPr>
        <sz val="11"/>
        <rFont val="Times New Roman"/>
      </rPr>
      <t xml:space="preserve">   </t>
    </r>
    <r>
      <rPr>
        <sz val="11"/>
        <rFont val="宋体"/>
      </rPr>
      <t>罚没收入</t>
    </r>
  </si>
  <si>
    <r>
      <rPr>
        <sz val="11"/>
        <rFont val="Times New Roman"/>
      </rPr>
      <t xml:space="preserve">   </t>
    </r>
    <r>
      <rPr>
        <sz val="11"/>
        <rFont val="宋体"/>
      </rPr>
      <t>国有资本经营收入</t>
    </r>
  </si>
  <si>
    <r>
      <rPr>
        <sz val="11"/>
        <rFont val="Times New Roman"/>
      </rPr>
      <t xml:space="preserve">   </t>
    </r>
    <r>
      <rPr>
        <sz val="11"/>
        <rFont val="宋体"/>
      </rPr>
      <t>国有资源（资产）有偿使用收入</t>
    </r>
  </si>
  <si>
    <r>
      <rPr>
        <sz val="11"/>
        <rFont val="Times New Roman"/>
      </rPr>
      <t xml:space="preserve">   </t>
    </r>
    <r>
      <rPr>
        <sz val="11"/>
        <rFont val="宋体"/>
      </rPr>
      <t>捐赠收入</t>
    </r>
  </si>
  <si>
    <r>
      <rPr>
        <sz val="11"/>
        <rFont val="Times New Roman"/>
      </rPr>
      <t xml:space="preserve">   </t>
    </r>
    <r>
      <rPr>
        <sz val="11"/>
        <rFont val="宋体"/>
      </rPr>
      <t>政府住房基金收入</t>
    </r>
  </si>
  <si>
    <r>
      <rPr>
        <sz val="11"/>
        <rFont val="Times New Roman"/>
      </rPr>
      <t xml:space="preserve">   </t>
    </r>
    <r>
      <rPr>
        <sz val="11"/>
        <rFont val="宋体"/>
      </rPr>
      <t>其他收入</t>
    </r>
  </si>
  <si>
    <r>
      <rPr>
        <sz val="12"/>
        <rFont val="宋体"/>
      </rPr>
      <t>附表</t>
    </r>
    <r>
      <rPr>
        <sz val="12"/>
        <rFont val="Times New Roman"/>
      </rPr>
      <t>20</t>
    </r>
  </si>
  <si>
    <r>
      <rPr>
        <sz val="20"/>
        <rFont val="方正大标宋简体"/>
      </rPr>
      <t>全市</t>
    </r>
    <r>
      <rPr>
        <sz val="20"/>
        <rFont val="Times New Roman"/>
      </rPr>
      <t>2020</t>
    </r>
    <r>
      <rPr>
        <sz val="20"/>
        <rFont val="方正大标宋简体"/>
      </rPr>
      <t>年一般公共预算支出表</t>
    </r>
  </si>
  <si>
    <r>
      <rPr>
        <sz val="11"/>
        <rFont val="宋体"/>
      </rPr>
      <t>单位</t>
    </r>
    <r>
      <rPr>
        <sz val="11"/>
        <rFont val="Times New Roman"/>
      </rPr>
      <t>:</t>
    </r>
    <r>
      <rPr>
        <sz val="11"/>
        <rFont val="宋体"/>
      </rPr>
      <t>万元</t>
    </r>
  </si>
  <si>
    <r>
      <rPr>
        <sz val="11"/>
        <rFont val="宋体"/>
      </rPr>
      <t>科目编码</t>
    </r>
  </si>
  <si>
    <r>
      <rPr>
        <sz val="11"/>
        <rFont val="宋体"/>
      </rPr>
      <t>科目名称</t>
    </r>
  </si>
  <si>
    <r>
      <rPr>
        <sz val="11"/>
        <rFont val="宋体"/>
      </rPr>
      <t>金额</t>
    </r>
  </si>
  <si>
    <r>
      <rPr>
        <sz val="10"/>
        <rFont val="宋体"/>
      </rPr>
      <t>一、一般公共服务支出</t>
    </r>
  </si>
  <si>
    <r>
      <rPr>
        <sz val="10"/>
        <rFont val="宋体"/>
      </rPr>
      <t>二、公共安全支出</t>
    </r>
  </si>
  <si>
    <r>
      <rPr>
        <sz val="10"/>
        <rFont val="宋体"/>
      </rPr>
      <t>三、教育支出</t>
    </r>
  </si>
  <si>
    <r>
      <rPr>
        <sz val="10"/>
        <rFont val="宋体"/>
      </rPr>
      <t>四、科学技术支出</t>
    </r>
  </si>
  <si>
    <r>
      <rPr>
        <sz val="10"/>
        <rFont val="宋体"/>
      </rPr>
      <t>五、文化旅游体育与传媒支出</t>
    </r>
  </si>
  <si>
    <r>
      <rPr>
        <sz val="10"/>
        <rFont val="宋体"/>
      </rPr>
      <t>六、社会保障和就业支出</t>
    </r>
  </si>
  <si>
    <r>
      <rPr>
        <sz val="10"/>
        <rFont val="宋体"/>
      </rPr>
      <t>七、卫生健康支出</t>
    </r>
  </si>
  <si>
    <r>
      <rPr>
        <sz val="10"/>
        <rFont val="宋体"/>
      </rPr>
      <t>八、节能环保支出</t>
    </r>
  </si>
  <si>
    <r>
      <rPr>
        <sz val="10"/>
        <rFont val="宋体"/>
      </rPr>
      <t>九、城乡社区支出</t>
    </r>
  </si>
  <si>
    <r>
      <rPr>
        <sz val="10"/>
        <rFont val="宋体"/>
      </rPr>
      <t>十、农林水支出</t>
    </r>
  </si>
  <si>
    <r>
      <rPr>
        <sz val="10"/>
        <rFont val="宋体"/>
      </rPr>
      <t>十一、交通运输支出</t>
    </r>
  </si>
  <si>
    <r>
      <rPr>
        <sz val="10"/>
        <rFont val="宋体"/>
      </rPr>
      <t>十二、资源勘探信息等支出</t>
    </r>
  </si>
  <si>
    <r>
      <rPr>
        <sz val="10"/>
        <rFont val="宋体"/>
      </rPr>
      <t>十三、商业服务业等支出</t>
    </r>
  </si>
  <si>
    <r>
      <rPr>
        <sz val="10"/>
        <rFont val="宋体"/>
      </rPr>
      <t>十四、金融支出</t>
    </r>
  </si>
  <si>
    <r>
      <rPr>
        <sz val="10"/>
        <rFont val="宋体"/>
      </rPr>
      <t>十五、援助其他地区支出</t>
    </r>
  </si>
  <si>
    <r>
      <rPr>
        <sz val="10"/>
        <rFont val="宋体"/>
      </rPr>
      <t>十六、自然资源海洋气象等支出</t>
    </r>
  </si>
  <si>
    <r>
      <rPr>
        <sz val="10"/>
        <rFont val="宋体"/>
      </rPr>
      <t>十七、住房保障支出</t>
    </r>
  </si>
  <si>
    <r>
      <rPr>
        <sz val="10"/>
        <rFont val="宋体"/>
      </rPr>
      <t>十八、粮油物资储备支出</t>
    </r>
  </si>
  <si>
    <r>
      <rPr>
        <sz val="10"/>
        <rFont val="宋体"/>
      </rPr>
      <t>十九、灾害防治及应急管理支出</t>
    </r>
  </si>
  <si>
    <r>
      <rPr>
        <sz val="10"/>
        <rFont val="宋体"/>
      </rPr>
      <t>二十、预备费</t>
    </r>
  </si>
  <si>
    <r>
      <rPr>
        <sz val="10"/>
        <rFont val="宋体"/>
      </rPr>
      <t>二十一、其他支出</t>
    </r>
  </si>
  <si>
    <r>
      <rPr>
        <sz val="10"/>
        <rFont val="宋体"/>
      </rPr>
      <t>二十二、债务付息支出</t>
    </r>
  </si>
  <si>
    <r>
      <rPr>
        <sz val="10"/>
        <rFont val="宋体"/>
      </rPr>
      <t>二十三、债务发行费用支出</t>
    </r>
  </si>
  <si>
    <r>
      <rPr>
        <b/>
        <sz val="10"/>
        <rFont val="宋体"/>
      </rPr>
      <t>支</t>
    </r>
    <r>
      <rPr>
        <b/>
        <sz val="10"/>
        <rFont val="Times New Roman"/>
      </rPr>
      <t xml:space="preserve">    </t>
    </r>
    <r>
      <rPr>
        <b/>
        <sz val="10"/>
        <rFont val="宋体"/>
      </rPr>
      <t>出</t>
    </r>
    <r>
      <rPr>
        <b/>
        <sz val="10"/>
        <rFont val="Times New Roman"/>
      </rPr>
      <t xml:space="preserve">   </t>
    </r>
    <r>
      <rPr>
        <b/>
        <sz val="10"/>
        <rFont val="宋体"/>
      </rPr>
      <t>合</t>
    </r>
    <r>
      <rPr>
        <b/>
        <sz val="10"/>
        <rFont val="Times New Roman"/>
      </rPr>
      <t xml:space="preserve">   </t>
    </r>
    <r>
      <rPr>
        <b/>
        <sz val="10"/>
        <rFont val="宋体"/>
      </rPr>
      <t>计</t>
    </r>
  </si>
  <si>
    <r>
      <rPr>
        <sz val="12"/>
        <rFont val="宋体"/>
      </rPr>
      <t>附表</t>
    </r>
    <r>
      <rPr>
        <sz val="12"/>
        <rFont val="Times New Roman"/>
      </rPr>
      <t>21</t>
    </r>
  </si>
  <si>
    <r>
      <rPr>
        <sz val="20"/>
        <rFont val="方正大标宋简体"/>
      </rPr>
      <t>市本级</t>
    </r>
    <r>
      <rPr>
        <sz val="20"/>
        <rFont val="Times New Roman"/>
      </rPr>
      <t>2020</t>
    </r>
    <r>
      <rPr>
        <sz val="20"/>
        <rFont val="方正大标宋简体"/>
      </rPr>
      <t>年一般公共预算收入明细表</t>
    </r>
  </si>
  <si>
    <r>
      <rPr>
        <sz val="11"/>
        <rFont val="宋体"/>
      </rPr>
      <t>一、市本级一般公共预算收入</t>
    </r>
  </si>
  <si>
    <r>
      <rPr>
        <sz val="11"/>
        <rFont val="Times New Roman"/>
      </rPr>
      <t>  </t>
    </r>
    <r>
      <rPr>
        <sz val="11"/>
        <rFont val="宋体"/>
      </rPr>
      <t>（一）税收收入</t>
    </r>
  </si>
  <si>
    <r>
      <rPr>
        <sz val="11"/>
        <rFont val="Times New Roman"/>
      </rPr>
      <t>     </t>
    </r>
    <r>
      <rPr>
        <sz val="11"/>
        <rFont val="宋体"/>
      </rPr>
      <t>增值税</t>
    </r>
  </si>
  <si>
    <r>
      <rPr>
        <sz val="11"/>
        <rFont val="Times New Roman"/>
      </rPr>
      <t>     </t>
    </r>
    <r>
      <rPr>
        <sz val="11"/>
        <rFont val="宋体"/>
      </rPr>
      <t>营业税</t>
    </r>
  </si>
  <si>
    <r>
      <rPr>
        <sz val="11"/>
        <rFont val="Times New Roman"/>
      </rPr>
      <t>     </t>
    </r>
    <r>
      <rPr>
        <sz val="11"/>
        <rFont val="宋体"/>
      </rPr>
      <t>企业所得税</t>
    </r>
  </si>
  <si>
    <r>
      <rPr>
        <sz val="11"/>
        <rFont val="Times New Roman"/>
      </rPr>
      <t>     </t>
    </r>
    <r>
      <rPr>
        <sz val="11"/>
        <rFont val="宋体"/>
      </rPr>
      <t>个人所得税</t>
    </r>
  </si>
  <si>
    <r>
      <rPr>
        <sz val="11"/>
        <rFont val="Times New Roman"/>
      </rPr>
      <t>     </t>
    </r>
    <r>
      <rPr>
        <sz val="11"/>
        <rFont val="宋体"/>
      </rPr>
      <t>资源税</t>
    </r>
  </si>
  <si>
    <r>
      <rPr>
        <sz val="11"/>
        <rFont val="Times New Roman"/>
      </rPr>
      <t>     </t>
    </r>
    <r>
      <rPr>
        <sz val="11"/>
        <rFont val="宋体"/>
      </rPr>
      <t>城市维护建设税</t>
    </r>
  </si>
  <si>
    <r>
      <rPr>
        <sz val="11"/>
        <rFont val="Times New Roman"/>
      </rPr>
      <t>     </t>
    </r>
    <r>
      <rPr>
        <sz val="11"/>
        <rFont val="宋体"/>
      </rPr>
      <t>房产税</t>
    </r>
  </si>
  <si>
    <r>
      <rPr>
        <sz val="11"/>
        <rFont val="Times New Roman"/>
      </rPr>
      <t>     </t>
    </r>
    <r>
      <rPr>
        <sz val="11"/>
        <rFont val="宋体"/>
      </rPr>
      <t>印花税</t>
    </r>
  </si>
  <si>
    <r>
      <rPr>
        <sz val="11"/>
        <rFont val="Times New Roman"/>
      </rPr>
      <t>     </t>
    </r>
    <r>
      <rPr>
        <sz val="11"/>
        <rFont val="宋体"/>
      </rPr>
      <t>城镇土地使用税</t>
    </r>
  </si>
  <si>
    <r>
      <rPr>
        <sz val="11"/>
        <rFont val="Times New Roman"/>
      </rPr>
      <t>     </t>
    </r>
    <r>
      <rPr>
        <sz val="11"/>
        <rFont val="宋体"/>
      </rPr>
      <t>土地增值税</t>
    </r>
  </si>
  <si>
    <r>
      <rPr>
        <sz val="11"/>
        <rFont val="Times New Roman"/>
      </rPr>
      <t>     </t>
    </r>
    <r>
      <rPr>
        <sz val="11"/>
        <rFont val="宋体"/>
      </rPr>
      <t>车船税</t>
    </r>
  </si>
  <si>
    <r>
      <rPr>
        <sz val="11"/>
        <rFont val="Times New Roman"/>
      </rPr>
      <t>     </t>
    </r>
    <r>
      <rPr>
        <sz val="11"/>
        <rFont val="宋体"/>
      </rPr>
      <t>耕地占用税</t>
    </r>
  </si>
  <si>
    <r>
      <rPr>
        <sz val="11"/>
        <rFont val="Times New Roman"/>
      </rPr>
      <t>     </t>
    </r>
    <r>
      <rPr>
        <sz val="11"/>
        <rFont val="宋体"/>
      </rPr>
      <t>契税</t>
    </r>
  </si>
  <si>
    <r>
      <rPr>
        <sz val="11"/>
        <rFont val="Times New Roman"/>
      </rPr>
      <t>     </t>
    </r>
    <r>
      <rPr>
        <sz val="11"/>
        <rFont val="宋体"/>
      </rPr>
      <t>烟叶税</t>
    </r>
  </si>
  <si>
    <r>
      <rPr>
        <sz val="11"/>
        <rFont val="Times New Roman"/>
      </rPr>
      <t xml:space="preserve">     </t>
    </r>
    <r>
      <rPr>
        <sz val="11"/>
        <rFont val="宋体"/>
      </rPr>
      <t>环境保护税</t>
    </r>
  </si>
  <si>
    <r>
      <rPr>
        <sz val="11"/>
        <rFont val="Times New Roman"/>
      </rPr>
      <t>     </t>
    </r>
    <r>
      <rPr>
        <sz val="11"/>
        <rFont val="宋体"/>
      </rPr>
      <t>其他税收收入</t>
    </r>
  </si>
  <si>
    <r>
      <rPr>
        <sz val="11"/>
        <rFont val="Times New Roman"/>
      </rPr>
      <t>  </t>
    </r>
    <r>
      <rPr>
        <sz val="11"/>
        <rFont val="宋体"/>
      </rPr>
      <t>（二）非税收入</t>
    </r>
  </si>
  <si>
    <r>
      <rPr>
        <sz val="11"/>
        <rFont val="Times New Roman"/>
      </rPr>
      <t>     </t>
    </r>
    <r>
      <rPr>
        <sz val="11"/>
        <rFont val="宋体"/>
      </rPr>
      <t>专项收入</t>
    </r>
  </si>
  <si>
    <r>
      <rPr>
        <sz val="11"/>
        <rFont val="Times New Roman"/>
      </rPr>
      <t>     </t>
    </r>
    <r>
      <rPr>
        <sz val="11"/>
        <rFont val="宋体"/>
      </rPr>
      <t>行政事业性收费收入</t>
    </r>
  </si>
  <si>
    <r>
      <rPr>
        <sz val="11"/>
        <rFont val="Times New Roman"/>
      </rPr>
      <t>     </t>
    </r>
    <r>
      <rPr>
        <sz val="11"/>
        <rFont val="宋体"/>
      </rPr>
      <t>罚没收入</t>
    </r>
  </si>
  <si>
    <r>
      <rPr>
        <sz val="11"/>
        <rFont val="Times New Roman"/>
      </rPr>
      <t>     </t>
    </r>
    <r>
      <rPr>
        <sz val="11"/>
        <rFont val="宋体"/>
      </rPr>
      <t>国有资本经营收入</t>
    </r>
  </si>
  <si>
    <r>
      <rPr>
        <sz val="11"/>
        <rFont val="Times New Roman"/>
      </rPr>
      <t>     </t>
    </r>
    <r>
      <rPr>
        <sz val="11"/>
        <rFont val="宋体"/>
      </rPr>
      <t>国有资源（资产）有偿使用收入</t>
    </r>
  </si>
  <si>
    <r>
      <rPr>
        <sz val="11"/>
        <rFont val="Times New Roman"/>
      </rPr>
      <t>     </t>
    </r>
    <r>
      <rPr>
        <sz val="11"/>
        <rFont val="宋体"/>
      </rPr>
      <t>捐赠收入</t>
    </r>
  </si>
  <si>
    <r>
      <rPr>
        <sz val="11"/>
        <rFont val="Times New Roman"/>
      </rPr>
      <t>     </t>
    </r>
    <r>
      <rPr>
        <sz val="11"/>
        <rFont val="宋体"/>
      </rPr>
      <t>政府住房基金收入</t>
    </r>
  </si>
  <si>
    <r>
      <rPr>
        <sz val="11"/>
        <rFont val="Times New Roman"/>
      </rPr>
      <t>     </t>
    </r>
    <r>
      <rPr>
        <sz val="11"/>
        <rFont val="宋体"/>
      </rPr>
      <t>其他收入</t>
    </r>
  </si>
  <si>
    <r>
      <rPr>
        <sz val="11"/>
        <rFont val="宋体"/>
      </rPr>
      <t>二、转移性收入</t>
    </r>
  </si>
  <si>
    <r>
      <rPr>
        <sz val="11"/>
        <rFont val="Times New Roman"/>
      </rPr>
      <t>  </t>
    </r>
    <r>
      <rPr>
        <sz val="11"/>
        <rFont val="宋体"/>
      </rPr>
      <t>（一）返还性收入</t>
    </r>
  </si>
  <si>
    <r>
      <rPr>
        <sz val="11"/>
        <rFont val="Times New Roman"/>
      </rPr>
      <t xml:space="preserve">  </t>
    </r>
    <r>
      <rPr>
        <sz val="11"/>
        <rFont val="宋体"/>
      </rPr>
      <t>其它返还性收入</t>
    </r>
  </si>
  <si>
    <r>
      <rPr>
        <sz val="11"/>
        <rFont val="Times New Roman"/>
      </rPr>
      <t>  </t>
    </r>
    <r>
      <rPr>
        <sz val="11"/>
        <rFont val="宋体"/>
      </rPr>
      <t>（二）一般性转移支付收入</t>
    </r>
  </si>
  <si>
    <r>
      <rPr>
        <sz val="11"/>
        <rFont val="Times New Roman"/>
      </rPr>
      <t>    </t>
    </r>
    <r>
      <rPr>
        <sz val="11"/>
        <rFont val="宋体"/>
      </rPr>
      <t>均衡性转移支付收入</t>
    </r>
  </si>
  <si>
    <r>
      <rPr>
        <sz val="11"/>
        <rFont val="Times New Roman"/>
      </rPr>
      <t>    </t>
    </r>
    <r>
      <rPr>
        <sz val="11"/>
        <rFont val="宋体"/>
      </rPr>
      <t>县级基本财力保障机制奖补资金收入</t>
    </r>
  </si>
  <si>
    <r>
      <rPr>
        <sz val="11"/>
        <rFont val="Times New Roman"/>
      </rPr>
      <t>    </t>
    </r>
    <r>
      <rPr>
        <sz val="11"/>
        <rFont val="宋体"/>
      </rPr>
      <t>结算补助收入</t>
    </r>
  </si>
  <si>
    <r>
      <rPr>
        <sz val="11"/>
        <rFont val="Times New Roman"/>
      </rPr>
      <t>    </t>
    </r>
    <r>
      <rPr>
        <sz val="11"/>
        <rFont val="宋体"/>
      </rPr>
      <t>激励性转移支付收入</t>
    </r>
  </si>
  <si>
    <r>
      <rPr>
        <sz val="11"/>
        <rFont val="Times New Roman"/>
      </rPr>
      <t>    </t>
    </r>
    <r>
      <rPr>
        <sz val="11"/>
        <rFont val="宋体"/>
      </rPr>
      <t>政策性转移支付收入</t>
    </r>
  </si>
  <si>
    <r>
      <rPr>
        <sz val="11"/>
        <rFont val="Times New Roman"/>
      </rPr>
      <t>    </t>
    </r>
    <r>
      <rPr>
        <sz val="11"/>
        <rFont val="宋体"/>
      </rPr>
      <t>成品油税费改革转移支付补助收入</t>
    </r>
  </si>
  <si>
    <r>
      <rPr>
        <sz val="11"/>
        <rFont val="Times New Roman"/>
      </rPr>
      <t>    </t>
    </r>
    <r>
      <rPr>
        <sz val="11"/>
        <rFont val="宋体"/>
      </rPr>
      <t>基层公检法司转移支付收入</t>
    </r>
  </si>
  <si>
    <r>
      <rPr>
        <sz val="11"/>
        <rFont val="Times New Roman"/>
      </rPr>
      <t>    </t>
    </r>
    <r>
      <rPr>
        <sz val="11"/>
        <rFont val="宋体"/>
      </rPr>
      <t>城乡义务教育转移支付收入</t>
    </r>
  </si>
  <si>
    <r>
      <rPr>
        <sz val="11"/>
        <rFont val="Times New Roman"/>
      </rPr>
      <t>    </t>
    </r>
    <r>
      <rPr>
        <sz val="11"/>
        <rFont val="宋体"/>
      </rPr>
      <t>基本养老金转移支付收入</t>
    </r>
  </si>
  <si>
    <r>
      <rPr>
        <sz val="11"/>
        <rFont val="Times New Roman"/>
      </rPr>
      <t>    </t>
    </r>
    <r>
      <rPr>
        <sz val="11"/>
        <rFont val="宋体"/>
      </rPr>
      <t>产粮大县奖励资金收入</t>
    </r>
  </si>
  <si>
    <r>
      <rPr>
        <sz val="11"/>
        <rFont val="Times New Roman"/>
      </rPr>
      <t>    </t>
    </r>
    <r>
      <rPr>
        <sz val="11"/>
        <rFont val="宋体"/>
      </rPr>
      <t>重点生态功能区转移支付收入</t>
    </r>
  </si>
  <si>
    <r>
      <rPr>
        <sz val="11"/>
        <rFont val="Times New Roman"/>
      </rPr>
      <t>    </t>
    </r>
    <r>
      <rPr>
        <sz val="11"/>
        <rFont val="宋体"/>
      </rPr>
      <t>固定数额补助收入</t>
    </r>
  </si>
  <si>
    <r>
      <rPr>
        <sz val="11"/>
        <rFont val="Times New Roman"/>
      </rPr>
      <t xml:space="preserve">    </t>
    </r>
    <r>
      <rPr>
        <sz val="11"/>
        <rFont val="宋体"/>
      </rPr>
      <t>革命老区转移支付收入</t>
    </r>
  </si>
  <si>
    <r>
      <rPr>
        <sz val="11"/>
        <rFont val="Times New Roman"/>
      </rPr>
      <t>    </t>
    </r>
    <r>
      <rPr>
        <sz val="11"/>
        <rFont val="宋体"/>
      </rPr>
      <t>一般公共服务共同财政事权转移支付收入</t>
    </r>
  </si>
  <si>
    <r>
      <rPr>
        <sz val="11"/>
        <rFont val="Times New Roman"/>
      </rPr>
      <t xml:space="preserve">    </t>
    </r>
    <r>
      <rPr>
        <sz val="11"/>
        <rFont val="宋体"/>
      </rPr>
      <t>外交共同财政事权转移支付收入</t>
    </r>
  </si>
  <si>
    <r>
      <rPr>
        <sz val="11"/>
        <rFont val="Times New Roman"/>
      </rPr>
      <t xml:space="preserve">    </t>
    </r>
    <r>
      <rPr>
        <sz val="11"/>
        <rFont val="宋体"/>
      </rPr>
      <t>国防支出共同财政事权转移支付收入</t>
    </r>
  </si>
  <si>
    <r>
      <rPr>
        <sz val="11"/>
        <rFont val="Times New Roman"/>
      </rPr>
      <t>    </t>
    </r>
    <r>
      <rPr>
        <sz val="11"/>
        <rFont val="宋体"/>
      </rPr>
      <t>公共安全共同财政事权转移支付收入</t>
    </r>
  </si>
  <si>
    <r>
      <rPr>
        <sz val="11"/>
        <rFont val="Times New Roman"/>
      </rPr>
      <t>    </t>
    </r>
    <r>
      <rPr>
        <sz val="11"/>
        <rFont val="宋体"/>
      </rPr>
      <t>教育共同财政事权转移支付收入</t>
    </r>
  </si>
  <si>
    <r>
      <rPr>
        <sz val="11"/>
        <rFont val="Times New Roman"/>
      </rPr>
      <t>    </t>
    </r>
    <r>
      <rPr>
        <sz val="11"/>
        <rFont val="宋体"/>
      </rPr>
      <t>科学技术共同财政事权转移支付收入</t>
    </r>
  </si>
  <si>
    <r>
      <rPr>
        <sz val="11"/>
        <rFont val="Times New Roman"/>
      </rPr>
      <t>    </t>
    </r>
    <r>
      <rPr>
        <sz val="11"/>
        <rFont val="宋体"/>
      </rPr>
      <t>文化旅游体育与传媒共同财政事权转移支付收入</t>
    </r>
  </si>
  <si>
    <r>
      <rPr>
        <sz val="11"/>
        <rFont val="Times New Roman"/>
      </rPr>
      <t>    </t>
    </r>
    <r>
      <rPr>
        <sz val="11"/>
        <rFont val="宋体"/>
      </rPr>
      <t>社会保障和就业共同财政事权转移支付收入</t>
    </r>
  </si>
  <si>
    <r>
      <rPr>
        <sz val="11"/>
        <rFont val="Times New Roman"/>
      </rPr>
      <t>    </t>
    </r>
    <r>
      <rPr>
        <sz val="11"/>
        <rFont val="宋体"/>
      </rPr>
      <t>卫生健康共同财政事权转移支付收入</t>
    </r>
  </si>
  <si>
    <r>
      <rPr>
        <sz val="11"/>
        <rFont val="Times New Roman"/>
      </rPr>
      <t>    </t>
    </r>
    <r>
      <rPr>
        <sz val="11"/>
        <rFont val="宋体"/>
      </rPr>
      <t>节能环保</t>
    </r>
    <r>
      <rPr>
        <sz val="11"/>
        <rFont val="Times New Roman"/>
      </rPr>
      <t> </t>
    </r>
    <r>
      <rPr>
        <sz val="11"/>
        <rFont val="宋体"/>
      </rPr>
      <t>共同财政事权转移支付收入</t>
    </r>
  </si>
  <si>
    <r>
      <rPr>
        <sz val="11"/>
        <rFont val="Times New Roman"/>
      </rPr>
      <t>    </t>
    </r>
    <r>
      <rPr>
        <sz val="11"/>
        <rFont val="宋体"/>
      </rPr>
      <t>城乡社区共同财政事权转移支付收入</t>
    </r>
  </si>
  <si>
    <r>
      <rPr>
        <sz val="11"/>
        <rFont val="Times New Roman"/>
      </rPr>
      <t>    </t>
    </r>
    <r>
      <rPr>
        <sz val="11"/>
        <rFont val="宋体"/>
      </rPr>
      <t>农林水</t>
    </r>
    <r>
      <rPr>
        <sz val="11"/>
        <rFont val="Times New Roman"/>
      </rPr>
      <t> </t>
    </r>
    <r>
      <rPr>
        <sz val="11"/>
        <rFont val="宋体"/>
      </rPr>
      <t>共同财政事权转移支付收入</t>
    </r>
  </si>
  <si>
    <r>
      <rPr>
        <sz val="11"/>
        <rFont val="Times New Roman"/>
      </rPr>
      <t>    </t>
    </r>
    <r>
      <rPr>
        <sz val="11"/>
        <rFont val="宋体"/>
      </rPr>
      <t>交通运输</t>
    </r>
    <r>
      <rPr>
        <sz val="11"/>
        <rFont val="Times New Roman"/>
      </rPr>
      <t> </t>
    </r>
    <r>
      <rPr>
        <sz val="11"/>
        <rFont val="宋体"/>
      </rPr>
      <t>共同财政事权转移支付收入</t>
    </r>
  </si>
  <si>
    <r>
      <rPr>
        <sz val="11"/>
        <rFont val="Times New Roman"/>
      </rPr>
      <t>    </t>
    </r>
    <r>
      <rPr>
        <sz val="11"/>
        <rFont val="宋体"/>
      </rPr>
      <t>资源勘探信息等共同财政事权转移支付收入</t>
    </r>
  </si>
  <si>
    <r>
      <rPr>
        <sz val="11"/>
        <rFont val="Times New Roman"/>
      </rPr>
      <t>    </t>
    </r>
    <r>
      <rPr>
        <sz val="11"/>
        <rFont val="宋体"/>
      </rPr>
      <t>商业服务业等</t>
    </r>
    <r>
      <rPr>
        <sz val="11"/>
        <rFont val="Times New Roman"/>
      </rPr>
      <t> </t>
    </r>
    <r>
      <rPr>
        <sz val="11"/>
        <rFont val="宋体"/>
      </rPr>
      <t>共同财政事权转移支付收入</t>
    </r>
  </si>
  <si>
    <r>
      <rPr>
        <sz val="11"/>
        <rFont val="Times New Roman"/>
      </rPr>
      <t>    </t>
    </r>
    <r>
      <rPr>
        <sz val="11"/>
        <rFont val="宋体"/>
      </rPr>
      <t>金融共同财政事权转移支付收入</t>
    </r>
  </si>
  <si>
    <r>
      <rPr>
        <sz val="11"/>
        <rFont val="Times New Roman"/>
      </rPr>
      <t>    </t>
    </r>
    <r>
      <rPr>
        <sz val="11"/>
        <rFont val="宋体"/>
      </rPr>
      <t>自然资源海洋气象等共同财政事权转移支付收入</t>
    </r>
  </si>
  <si>
    <r>
      <rPr>
        <sz val="11"/>
        <rFont val="Times New Roman"/>
      </rPr>
      <t>    </t>
    </r>
    <r>
      <rPr>
        <sz val="11"/>
        <rFont val="宋体"/>
      </rPr>
      <t>住房保障共同财政事权转移支付收入</t>
    </r>
  </si>
  <si>
    <r>
      <rPr>
        <sz val="11"/>
        <rFont val="Times New Roman"/>
      </rPr>
      <t>    </t>
    </r>
    <r>
      <rPr>
        <sz val="11"/>
        <rFont val="宋体"/>
      </rPr>
      <t>粮油物资储备共同财政事权转移支付收入</t>
    </r>
  </si>
  <si>
    <r>
      <rPr>
        <sz val="11"/>
        <rFont val="Times New Roman"/>
      </rPr>
      <t>    </t>
    </r>
    <r>
      <rPr>
        <sz val="11"/>
        <rFont val="宋体"/>
      </rPr>
      <t>其他共同财政事权转移支付收入</t>
    </r>
  </si>
  <si>
    <r>
      <rPr>
        <sz val="11"/>
        <rFont val="Times New Roman"/>
      </rPr>
      <t xml:space="preserve">    </t>
    </r>
    <r>
      <rPr>
        <sz val="11"/>
        <rFont val="宋体"/>
      </rPr>
      <t>其他一般性转移支付收入</t>
    </r>
  </si>
  <si>
    <r>
      <rPr>
        <sz val="11"/>
        <rFont val="Times New Roman"/>
      </rPr>
      <t>  </t>
    </r>
    <r>
      <rPr>
        <sz val="11"/>
        <rFont val="宋体"/>
      </rPr>
      <t>（三）专项转移支付收入</t>
    </r>
  </si>
  <si>
    <r>
      <rPr>
        <sz val="11"/>
        <rFont val="Times New Roman"/>
      </rPr>
      <t>    </t>
    </r>
    <r>
      <rPr>
        <sz val="11"/>
        <rFont val="宋体"/>
      </rPr>
      <t>一般公共服务</t>
    </r>
    <r>
      <rPr>
        <sz val="11"/>
        <rFont val="Times New Roman"/>
      </rPr>
      <t> </t>
    </r>
  </si>
  <si>
    <r>
      <rPr>
        <sz val="11"/>
        <rFont val="Times New Roman"/>
      </rPr>
      <t xml:space="preserve">    </t>
    </r>
    <r>
      <rPr>
        <sz val="11"/>
        <rFont val="宋体"/>
      </rPr>
      <t>外交</t>
    </r>
  </si>
  <si>
    <r>
      <rPr>
        <sz val="11"/>
        <rFont val="Times New Roman"/>
      </rPr>
      <t xml:space="preserve">    </t>
    </r>
    <r>
      <rPr>
        <sz val="11"/>
        <rFont val="宋体"/>
      </rPr>
      <t>国防支出</t>
    </r>
  </si>
  <si>
    <r>
      <rPr>
        <sz val="11"/>
        <rFont val="Times New Roman"/>
      </rPr>
      <t>    </t>
    </r>
    <r>
      <rPr>
        <sz val="11"/>
        <rFont val="宋体"/>
      </rPr>
      <t>公共安全</t>
    </r>
  </si>
  <si>
    <r>
      <rPr>
        <sz val="11"/>
        <rFont val="Times New Roman"/>
      </rPr>
      <t>    </t>
    </r>
    <r>
      <rPr>
        <sz val="11"/>
        <rFont val="宋体"/>
      </rPr>
      <t>教育</t>
    </r>
  </si>
  <si>
    <r>
      <rPr>
        <sz val="11"/>
        <rFont val="Times New Roman"/>
      </rPr>
      <t>    </t>
    </r>
    <r>
      <rPr>
        <sz val="11"/>
        <rFont val="宋体"/>
      </rPr>
      <t>科学技术</t>
    </r>
  </si>
  <si>
    <r>
      <rPr>
        <sz val="11"/>
        <rFont val="Times New Roman"/>
      </rPr>
      <t>    </t>
    </r>
    <r>
      <rPr>
        <sz val="11"/>
        <rFont val="宋体"/>
      </rPr>
      <t>文化旅游体育与传媒</t>
    </r>
  </si>
  <si>
    <r>
      <rPr>
        <sz val="11"/>
        <rFont val="Times New Roman"/>
      </rPr>
      <t>    </t>
    </r>
    <r>
      <rPr>
        <sz val="11"/>
        <rFont val="宋体"/>
      </rPr>
      <t>社会保障和就业</t>
    </r>
  </si>
  <si>
    <r>
      <rPr>
        <sz val="11"/>
        <rFont val="Times New Roman"/>
      </rPr>
      <t>    </t>
    </r>
    <r>
      <rPr>
        <sz val="11"/>
        <rFont val="宋体"/>
      </rPr>
      <t>卫生健康</t>
    </r>
  </si>
  <si>
    <r>
      <rPr>
        <sz val="11"/>
        <rFont val="Times New Roman"/>
      </rPr>
      <t>    </t>
    </r>
    <r>
      <rPr>
        <sz val="11"/>
        <rFont val="宋体"/>
      </rPr>
      <t>节能环保</t>
    </r>
    <r>
      <rPr>
        <sz val="11"/>
        <rFont val="Times New Roman"/>
      </rPr>
      <t> </t>
    </r>
  </si>
  <si>
    <r>
      <rPr>
        <sz val="11"/>
        <rFont val="Times New Roman"/>
      </rPr>
      <t>    </t>
    </r>
    <r>
      <rPr>
        <sz val="11"/>
        <rFont val="宋体"/>
      </rPr>
      <t>城乡社区</t>
    </r>
  </si>
  <si>
    <r>
      <rPr>
        <sz val="11"/>
        <rFont val="Times New Roman"/>
      </rPr>
      <t>    </t>
    </r>
    <r>
      <rPr>
        <sz val="11"/>
        <rFont val="宋体"/>
      </rPr>
      <t>农林水</t>
    </r>
    <r>
      <rPr>
        <sz val="11"/>
        <rFont val="Times New Roman"/>
      </rPr>
      <t> </t>
    </r>
  </si>
  <si>
    <r>
      <rPr>
        <sz val="11"/>
        <rFont val="Times New Roman"/>
      </rPr>
      <t>    </t>
    </r>
    <r>
      <rPr>
        <sz val="11"/>
        <rFont val="宋体"/>
      </rPr>
      <t>交通运输</t>
    </r>
    <r>
      <rPr>
        <sz val="11"/>
        <rFont val="Times New Roman"/>
      </rPr>
      <t> </t>
    </r>
  </si>
  <si>
    <r>
      <rPr>
        <sz val="11"/>
        <rFont val="Times New Roman"/>
      </rPr>
      <t>    </t>
    </r>
    <r>
      <rPr>
        <sz val="11"/>
        <rFont val="宋体"/>
      </rPr>
      <t>资源勘探信息等</t>
    </r>
  </si>
  <si>
    <r>
      <rPr>
        <sz val="11"/>
        <rFont val="Times New Roman"/>
      </rPr>
      <t>    </t>
    </r>
    <r>
      <rPr>
        <sz val="11"/>
        <rFont val="宋体"/>
      </rPr>
      <t>商业服务业等</t>
    </r>
    <r>
      <rPr>
        <sz val="11"/>
        <rFont val="Times New Roman"/>
      </rPr>
      <t> </t>
    </r>
  </si>
  <si>
    <r>
      <rPr>
        <sz val="11"/>
        <rFont val="Times New Roman"/>
      </rPr>
      <t>    </t>
    </r>
    <r>
      <rPr>
        <sz val="11"/>
        <rFont val="宋体"/>
      </rPr>
      <t>金融</t>
    </r>
  </si>
  <si>
    <r>
      <rPr>
        <sz val="11"/>
        <rFont val="Times New Roman"/>
      </rPr>
      <t>    </t>
    </r>
    <r>
      <rPr>
        <sz val="11"/>
        <rFont val="宋体"/>
      </rPr>
      <t>自然资源海洋气象等</t>
    </r>
  </si>
  <si>
    <r>
      <rPr>
        <sz val="11"/>
        <rFont val="Times New Roman"/>
      </rPr>
      <t>    </t>
    </r>
    <r>
      <rPr>
        <sz val="11"/>
        <rFont val="宋体"/>
      </rPr>
      <t>住房保障</t>
    </r>
  </si>
  <si>
    <r>
      <rPr>
        <sz val="11"/>
        <rFont val="Times New Roman"/>
      </rPr>
      <t>    </t>
    </r>
    <r>
      <rPr>
        <sz val="11"/>
        <rFont val="宋体"/>
      </rPr>
      <t>粮油物资储备</t>
    </r>
  </si>
  <si>
    <r>
      <rPr>
        <sz val="11"/>
        <rFont val="Times New Roman"/>
      </rPr>
      <t>    </t>
    </r>
    <r>
      <rPr>
        <sz val="11"/>
        <rFont val="宋体"/>
      </rPr>
      <t>其他收入</t>
    </r>
  </si>
  <si>
    <r>
      <rPr>
        <sz val="11"/>
        <rFont val="Times New Roman"/>
      </rPr>
      <t>  </t>
    </r>
    <r>
      <rPr>
        <sz val="11"/>
        <rFont val="宋体"/>
      </rPr>
      <t>（四）下级上解收入</t>
    </r>
  </si>
  <si>
    <r>
      <rPr>
        <sz val="11"/>
        <rFont val="Times New Roman"/>
      </rPr>
      <t>    </t>
    </r>
    <r>
      <rPr>
        <sz val="11"/>
        <rFont val="宋体"/>
      </rPr>
      <t>体制上解收入</t>
    </r>
  </si>
  <si>
    <r>
      <rPr>
        <sz val="11"/>
        <rFont val="Times New Roman"/>
      </rPr>
      <t>    </t>
    </r>
    <r>
      <rPr>
        <sz val="11"/>
        <rFont val="宋体"/>
      </rPr>
      <t>专项上解收入</t>
    </r>
  </si>
  <si>
    <r>
      <rPr>
        <sz val="11"/>
        <rFont val="Times New Roman"/>
      </rPr>
      <t>  </t>
    </r>
    <r>
      <rPr>
        <sz val="11"/>
        <rFont val="宋体"/>
      </rPr>
      <t>（五）上年结转收入</t>
    </r>
  </si>
  <si>
    <r>
      <rPr>
        <sz val="11"/>
        <rFont val="Times New Roman"/>
      </rPr>
      <t>    </t>
    </r>
    <r>
      <rPr>
        <sz val="11"/>
        <rFont val="宋体"/>
      </rPr>
      <t>争取中央、省补助或动用历年结转</t>
    </r>
  </si>
  <si>
    <r>
      <rPr>
        <sz val="11"/>
        <rFont val="Times New Roman"/>
      </rPr>
      <t>    </t>
    </r>
    <r>
      <rPr>
        <sz val="11"/>
        <rFont val="宋体"/>
      </rPr>
      <t>上年专项结转</t>
    </r>
  </si>
  <si>
    <r>
      <rPr>
        <sz val="11"/>
        <rFont val="Times New Roman"/>
      </rPr>
      <t>  </t>
    </r>
    <r>
      <rPr>
        <sz val="11"/>
        <rFont val="宋体"/>
      </rPr>
      <t>（六）调入资金</t>
    </r>
  </si>
  <si>
    <r>
      <rPr>
        <sz val="11"/>
        <rFont val="Times New Roman"/>
      </rPr>
      <t xml:space="preserve">   </t>
    </r>
    <r>
      <rPr>
        <sz val="11"/>
        <rFont val="宋体"/>
      </rPr>
      <t>调入一般公共预算资金</t>
    </r>
  </si>
  <si>
    <r>
      <rPr>
        <sz val="11"/>
        <rFont val="Times New Roman"/>
      </rPr>
      <t xml:space="preserve">          </t>
    </r>
    <r>
      <rPr>
        <sz val="11"/>
        <rFont val="宋体"/>
      </rPr>
      <t>从政府性基金预算调入一般公共预算资金</t>
    </r>
  </si>
  <si>
    <r>
      <rPr>
        <sz val="11"/>
        <rFont val="Times New Roman"/>
      </rPr>
      <t xml:space="preserve">          </t>
    </r>
    <r>
      <rPr>
        <sz val="11"/>
        <rFont val="宋体"/>
      </rPr>
      <t>从其他资金调入一般公共预算资金</t>
    </r>
  </si>
  <si>
    <r>
      <rPr>
        <sz val="11"/>
        <rFont val="Times New Roman"/>
      </rPr>
      <t>     </t>
    </r>
    <r>
      <rPr>
        <sz val="11"/>
        <rFont val="宋体"/>
      </rPr>
      <t>其中：从预算稳定调节基金调入</t>
    </r>
  </si>
  <si>
    <r>
      <rPr>
        <b/>
        <sz val="11"/>
        <rFont val="Times New Roman"/>
      </rPr>
      <t xml:space="preserve"> </t>
    </r>
    <r>
      <rPr>
        <b/>
        <sz val="11"/>
        <rFont val="宋体"/>
      </rPr>
      <t>三、债务收入</t>
    </r>
  </si>
  <si>
    <r>
      <rPr>
        <sz val="11"/>
        <rFont val="Times New Roman"/>
      </rPr>
      <t>    </t>
    </r>
    <r>
      <rPr>
        <sz val="11"/>
        <rFont val="宋体"/>
      </rPr>
      <t>地方政府债务收入</t>
    </r>
  </si>
  <si>
    <r>
      <rPr>
        <sz val="11"/>
        <rFont val="Times New Roman"/>
      </rPr>
      <t>      </t>
    </r>
    <r>
      <rPr>
        <sz val="11"/>
        <rFont val="宋体"/>
      </rPr>
      <t>一般债务收入</t>
    </r>
  </si>
  <si>
    <r>
      <rPr>
        <sz val="11"/>
        <rFont val="Times New Roman"/>
      </rPr>
      <t>        </t>
    </r>
    <r>
      <rPr>
        <sz val="11"/>
        <rFont val="宋体"/>
      </rPr>
      <t>地方政府一般债券收入</t>
    </r>
  </si>
  <si>
    <r>
      <rPr>
        <sz val="11"/>
        <rFont val="Times New Roman"/>
      </rPr>
      <t xml:space="preserve">              </t>
    </r>
    <r>
      <rPr>
        <sz val="11"/>
        <rFont val="宋体"/>
      </rPr>
      <t>新增债券</t>
    </r>
  </si>
  <si>
    <r>
      <rPr>
        <sz val="11"/>
        <rFont val="Times New Roman"/>
      </rPr>
      <t xml:space="preserve">              </t>
    </r>
    <r>
      <rPr>
        <sz val="11"/>
        <rFont val="宋体"/>
      </rPr>
      <t>置换债券</t>
    </r>
  </si>
  <si>
    <r>
      <rPr>
        <b/>
        <sz val="11"/>
        <rFont val="宋体"/>
      </rPr>
      <t>收</t>
    </r>
    <r>
      <rPr>
        <b/>
        <sz val="11"/>
        <rFont val="Times New Roman"/>
      </rPr>
      <t>    </t>
    </r>
    <r>
      <rPr>
        <b/>
        <sz val="11"/>
        <rFont val="宋体"/>
      </rPr>
      <t>入</t>
    </r>
    <r>
      <rPr>
        <b/>
        <sz val="11"/>
        <rFont val="Times New Roman"/>
      </rPr>
      <t>    </t>
    </r>
    <r>
      <rPr>
        <b/>
        <sz val="11"/>
        <rFont val="宋体"/>
      </rPr>
      <t>合</t>
    </r>
    <r>
      <rPr>
        <b/>
        <sz val="11"/>
        <rFont val="Times New Roman"/>
      </rPr>
      <t>    </t>
    </r>
    <r>
      <rPr>
        <b/>
        <sz val="11"/>
        <rFont val="宋体"/>
      </rPr>
      <t>计</t>
    </r>
  </si>
  <si>
    <r>
      <rPr>
        <sz val="12"/>
        <rFont val="宋体"/>
      </rPr>
      <t>附表</t>
    </r>
    <r>
      <rPr>
        <sz val="12"/>
        <rFont val="Times New Roman"/>
      </rPr>
      <t>22</t>
    </r>
  </si>
  <si>
    <t>市本级2020年一般公共预算支出明细表</t>
  </si>
  <si>
    <t>科目编码</t>
  </si>
  <si>
    <t>科目名称</t>
  </si>
  <si>
    <t>预算数</t>
  </si>
  <si>
    <t>本级一般公共预算</t>
  </si>
  <si>
    <t>上级转移支付</t>
  </si>
  <si>
    <t>备注</t>
  </si>
  <si>
    <t>一、本级一般公共预算支出合计</t>
  </si>
  <si>
    <t>一般公共服务支出</t>
  </si>
  <si>
    <t xml:space="preserve">  人大事务</t>
  </si>
  <si>
    <t xml:space="preserve">    行政运行（人大事务）</t>
  </si>
  <si>
    <t xml:space="preserve">    一般行政管理事务（人大事务）</t>
  </si>
  <si>
    <t xml:space="preserve">    人大监督</t>
  </si>
  <si>
    <t xml:space="preserve">    代表工作</t>
  </si>
  <si>
    <t xml:space="preserve">  政协事务</t>
  </si>
  <si>
    <t xml:space="preserve">    行政运行（政协事务）</t>
  </si>
  <si>
    <t xml:space="preserve">    机关服务（政协事务）</t>
  </si>
  <si>
    <t xml:space="preserve">    委员视察</t>
  </si>
  <si>
    <t xml:space="preserve">    参政议政（政协事务）</t>
  </si>
  <si>
    <t xml:space="preserve">  政府办公厅（室）及相关机构事务</t>
  </si>
  <si>
    <t xml:space="preserve">    行政运行（政府办公厅（室）及相关机构事务）</t>
  </si>
  <si>
    <t xml:space="preserve">    一般行政管理事务（政府办公厅（室）及相关机构事务）</t>
  </si>
  <si>
    <t xml:space="preserve">    机关服务（政府办公厅（室）及相关机构事务）</t>
  </si>
  <si>
    <t xml:space="preserve">    专项业务活动</t>
  </si>
  <si>
    <t xml:space="preserve">    信访事务</t>
  </si>
  <si>
    <t xml:space="preserve">    事业运行（政府办公厅（室）及相关机构事务）</t>
  </si>
  <si>
    <t xml:space="preserve">    其他政府办公厅（室）及相关机构事务支出</t>
  </si>
  <si>
    <t xml:space="preserve">  发展与改革事务</t>
  </si>
  <si>
    <t xml:space="preserve">    行政运行（发展与改革事务）</t>
  </si>
  <si>
    <t xml:space="preserve">    一般行政管理事务（发展与改革事务）</t>
  </si>
  <si>
    <t xml:space="preserve">    机关服务（发展与改革事务）</t>
  </si>
  <si>
    <t xml:space="preserve">    战略规划与实施</t>
  </si>
  <si>
    <t xml:space="preserve">    物价管理</t>
  </si>
  <si>
    <t xml:space="preserve">    事业运行（发展与改革事务）</t>
  </si>
  <si>
    <t xml:space="preserve">    其他发展与改革事务支出</t>
  </si>
  <si>
    <t xml:space="preserve">  统计信息事务</t>
  </si>
  <si>
    <t xml:space="preserve">    行政运行（统计信息事务）</t>
  </si>
  <si>
    <t xml:space="preserve">    一般行政管理事务（统计信息事务）</t>
  </si>
  <si>
    <t xml:space="preserve">    专项统计业务</t>
  </si>
  <si>
    <t xml:space="preserve">    专项普查活动</t>
  </si>
  <si>
    <t xml:space="preserve">  财政事务</t>
  </si>
  <si>
    <t xml:space="preserve">    行政运行（财政事务）</t>
  </si>
  <si>
    <t xml:space="preserve">    预算改革业务</t>
  </si>
  <si>
    <t xml:space="preserve">    财政国库业务</t>
  </si>
  <si>
    <t xml:space="preserve">    信息化建设（财政事务）</t>
  </si>
  <si>
    <t xml:space="preserve">    财政委托业务支出</t>
  </si>
  <si>
    <t xml:space="preserve">    其他财政事务支出</t>
  </si>
  <si>
    <t xml:space="preserve">  税收事务</t>
  </si>
  <si>
    <t xml:space="preserve">    其他税收事务支出</t>
  </si>
  <si>
    <t xml:space="preserve">  审计事务</t>
  </si>
  <si>
    <t xml:space="preserve">    行政运行（审计事务）</t>
  </si>
  <si>
    <t xml:space="preserve">    审计业务</t>
  </si>
  <si>
    <t xml:space="preserve">    信息化建设（审计事务）</t>
  </si>
  <si>
    <t xml:space="preserve">    其他审计事务支出</t>
  </si>
  <si>
    <t xml:space="preserve">  人力资源事务</t>
  </si>
  <si>
    <t xml:space="preserve">    行政运行（人力资源事务）</t>
  </si>
  <si>
    <t xml:space="preserve">    引进人才费用</t>
  </si>
  <si>
    <t xml:space="preserve">    其他人力资源事务支出</t>
  </si>
  <si>
    <t xml:space="preserve">  纪检监察事务</t>
  </si>
  <si>
    <t xml:space="preserve">    行政运行（纪检监察事务）</t>
  </si>
  <si>
    <t xml:space="preserve">    大案要案查处</t>
  </si>
  <si>
    <t xml:space="preserve">    派驻派出机构</t>
  </si>
  <si>
    <t xml:space="preserve">    巡视工作</t>
  </si>
  <si>
    <t xml:space="preserve">    事业运行（纪检监察事务）</t>
  </si>
  <si>
    <t xml:space="preserve">    其他纪检监察事务支出</t>
  </si>
  <si>
    <t xml:space="preserve">  商贸事务</t>
  </si>
  <si>
    <t xml:space="preserve">    行政运行（商贸事务）</t>
  </si>
  <si>
    <t xml:space="preserve">    招商引资</t>
  </si>
  <si>
    <t xml:space="preserve">  档案事务</t>
  </si>
  <si>
    <t xml:space="preserve">    行政运行（档案事务）</t>
  </si>
  <si>
    <t xml:space="preserve">    一般行政管理事务（档案事务）</t>
  </si>
  <si>
    <t xml:space="preserve">  民主党派及工商联事务</t>
  </si>
  <si>
    <t xml:space="preserve">    行政运行（民主党派及工商联事务）</t>
  </si>
  <si>
    <t xml:space="preserve">    一般行政管理事务（民主党派及工商联事务）</t>
  </si>
  <si>
    <t xml:space="preserve">    参政议政（民主党派及工商联事务）</t>
  </si>
  <si>
    <t xml:space="preserve">  群众团体事务</t>
  </si>
  <si>
    <t xml:space="preserve">    行政运行（群众团体事务）</t>
  </si>
  <si>
    <t xml:space="preserve">    一般行政管理事务（群众团体事务）</t>
  </si>
  <si>
    <t xml:space="preserve">    机关服务（群众团体事务）</t>
  </si>
  <si>
    <t xml:space="preserve">    其他群众团体事务支出</t>
  </si>
  <si>
    <t xml:space="preserve">  党委办公厅（室）及相关机构事务</t>
  </si>
  <si>
    <t xml:space="preserve">    行政运行（党委办公厅（室）及相关机构事务）</t>
  </si>
  <si>
    <t xml:space="preserve">    专项业务（党委办公厅（室）及相关机构事务）</t>
  </si>
  <si>
    <t xml:space="preserve">    其他党委办公厅（室）及相关机构事务支出</t>
  </si>
  <si>
    <t xml:space="preserve">  组织事务</t>
  </si>
  <si>
    <t xml:space="preserve">    行政运行（组织事务）</t>
  </si>
  <si>
    <t xml:space="preserve">    一般行政管理事务（组织事务）</t>
  </si>
  <si>
    <t xml:space="preserve">    其他组织事务支出</t>
  </si>
  <si>
    <t xml:space="preserve">  宣传事务</t>
  </si>
  <si>
    <t xml:space="preserve">    行政运行（宣传事务）</t>
  </si>
  <si>
    <t xml:space="preserve">    一般行政管理事务（宣传事务）</t>
  </si>
  <si>
    <t xml:space="preserve">    其他宣传事务支出</t>
  </si>
  <si>
    <t xml:space="preserve">  统战事务</t>
  </si>
  <si>
    <t xml:space="preserve">    行政运行（统战事务）</t>
  </si>
  <si>
    <t xml:space="preserve">    一般行政管理事务（统战事务）</t>
  </si>
  <si>
    <t xml:space="preserve">    宗教事务</t>
  </si>
  <si>
    <t xml:space="preserve">    其他统战事务支出</t>
  </si>
  <si>
    <t xml:space="preserve">  对外联络事务</t>
  </si>
  <si>
    <t xml:space="preserve">    行政运行（对外联络事务）</t>
  </si>
  <si>
    <t xml:space="preserve">  其他共产党事务支出</t>
  </si>
  <si>
    <t xml:space="preserve">    其他共产党事务支出（其他共产党事务支出）</t>
  </si>
  <si>
    <t xml:space="preserve">  网信事务</t>
  </si>
  <si>
    <t xml:space="preserve">    事业运行</t>
  </si>
  <si>
    <t xml:space="preserve">    其他网信事务支出</t>
  </si>
  <si>
    <t xml:space="preserve">  市场监督管理事务</t>
  </si>
  <si>
    <t xml:space="preserve">    行政运行</t>
  </si>
  <si>
    <t xml:space="preserve">    市场主体管理</t>
  </si>
  <si>
    <t xml:space="preserve">    信息化建设</t>
  </si>
  <si>
    <t xml:space="preserve">    药品事务</t>
  </si>
  <si>
    <t xml:space="preserve">    质量安全监管</t>
  </si>
  <si>
    <t xml:space="preserve">    食品安全监管</t>
  </si>
  <si>
    <t xml:space="preserve">    其他市场监督管理事务</t>
  </si>
  <si>
    <t xml:space="preserve">  其他一般公共服务支出</t>
  </si>
  <si>
    <t xml:space="preserve">    其他一般公共服务支出</t>
  </si>
  <si>
    <t>国防支出</t>
  </si>
  <si>
    <t xml:space="preserve">  国防动员</t>
  </si>
  <si>
    <t xml:space="preserve">    民兵</t>
  </si>
  <si>
    <t>公共安全支出</t>
  </si>
  <si>
    <t xml:space="preserve">  武装警察部队</t>
  </si>
  <si>
    <t xml:space="preserve">    其他武装警察部队支出</t>
  </si>
  <si>
    <t xml:space="preserve">  公安</t>
  </si>
  <si>
    <t xml:space="preserve">    行政运行（公安）</t>
  </si>
  <si>
    <t xml:space="preserve">    信息化建设（公安）</t>
  </si>
  <si>
    <t xml:space="preserve">    执法办案</t>
  </si>
  <si>
    <t xml:space="preserve">    其他公安支出</t>
  </si>
  <si>
    <t xml:space="preserve">  检察</t>
  </si>
  <si>
    <t xml:space="preserve">    其他检察支出</t>
  </si>
  <si>
    <t xml:space="preserve">  司法</t>
  </si>
  <si>
    <t xml:space="preserve">    行政运行（司法）</t>
  </si>
  <si>
    <t xml:space="preserve">    一般行政管理事务（司法）</t>
  </si>
  <si>
    <t xml:space="preserve">    基层司法业务</t>
  </si>
  <si>
    <t xml:space="preserve">    普法宣传</t>
  </si>
  <si>
    <t xml:space="preserve">    法律援助</t>
  </si>
  <si>
    <t xml:space="preserve">    仲裁</t>
  </si>
  <si>
    <t xml:space="preserve">    社区矫正</t>
  </si>
  <si>
    <t xml:space="preserve">    其他司法支出</t>
  </si>
  <si>
    <t>教育支出</t>
  </si>
  <si>
    <t xml:space="preserve">  教育管理事务</t>
  </si>
  <si>
    <t xml:space="preserve">    行政运行（教育管理事务）</t>
  </si>
  <si>
    <t xml:space="preserve">    一般行政管理事务（教育管理事务）</t>
  </si>
  <si>
    <t xml:space="preserve">    其他教育管理事务支出</t>
  </si>
  <si>
    <t xml:space="preserve">  普通教育</t>
  </si>
  <si>
    <t xml:space="preserve">    学前教育</t>
  </si>
  <si>
    <t xml:space="preserve">    高中教育</t>
  </si>
  <si>
    <t xml:space="preserve">    其他普通教育支出</t>
  </si>
  <si>
    <t xml:space="preserve">  职业教育</t>
  </si>
  <si>
    <t xml:space="preserve">    中等职业教育</t>
  </si>
  <si>
    <t xml:space="preserve">    技校教育</t>
  </si>
  <si>
    <t xml:space="preserve">    高等职业教育</t>
  </si>
  <si>
    <t xml:space="preserve">  进修及培训</t>
  </si>
  <si>
    <t xml:space="preserve">    干部教育</t>
  </si>
  <si>
    <t xml:space="preserve">  其他教育支出</t>
  </si>
  <si>
    <t xml:space="preserve">    其他教育支出</t>
  </si>
  <si>
    <t>科学技术支出</t>
  </si>
  <si>
    <t xml:space="preserve">  科学技术管理事务</t>
  </si>
  <si>
    <t xml:space="preserve">    行政运行（科学技术管理事务）</t>
  </si>
  <si>
    <t xml:space="preserve">  科技条件与服务</t>
  </si>
  <si>
    <t xml:space="preserve">    技术创新服务体系</t>
  </si>
  <si>
    <t xml:space="preserve">  科学技术普及</t>
  </si>
  <si>
    <t xml:space="preserve">    机构运行（科学技术普及）</t>
  </si>
  <si>
    <t xml:space="preserve">    科普活动</t>
  </si>
  <si>
    <t xml:space="preserve">  其他科学技术支出</t>
  </si>
  <si>
    <t xml:space="preserve">    科技奖励</t>
  </si>
  <si>
    <t>文化旅游体育与传媒支出</t>
  </si>
  <si>
    <t xml:space="preserve">  文化和旅游</t>
  </si>
  <si>
    <t xml:space="preserve">    行政运行（文化）</t>
  </si>
  <si>
    <t xml:space="preserve">    一般行政管理事务（文化）</t>
  </si>
  <si>
    <t xml:space="preserve">    图书馆</t>
  </si>
  <si>
    <t xml:space="preserve">    艺术表演团体</t>
  </si>
  <si>
    <t xml:space="preserve">    文化活动</t>
  </si>
  <si>
    <t xml:space="preserve">    文化和旅游交流与合作</t>
  </si>
  <si>
    <t xml:space="preserve">    文化创作与保护</t>
  </si>
  <si>
    <t xml:space="preserve">    文化和旅游市场管理</t>
  </si>
  <si>
    <t xml:space="preserve">    其他文化和旅游支出</t>
  </si>
  <si>
    <t xml:space="preserve">  文物</t>
  </si>
  <si>
    <t xml:space="preserve">    文物保护</t>
  </si>
  <si>
    <t xml:space="preserve">    博物馆</t>
  </si>
  <si>
    <t xml:space="preserve">  体育</t>
  </si>
  <si>
    <t xml:space="preserve">    群众体育</t>
  </si>
  <si>
    <t xml:space="preserve">  新闻出版电影</t>
  </si>
  <si>
    <t xml:space="preserve">    出版发行</t>
  </si>
  <si>
    <t xml:space="preserve">    其他新闻出版电影支出</t>
  </si>
  <si>
    <t xml:space="preserve">  广播电视</t>
  </si>
  <si>
    <t xml:space="preserve">    广播</t>
  </si>
  <si>
    <t xml:space="preserve">    电视</t>
  </si>
  <si>
    <t xml:space="preserve">    其他广播电视支出</t>
  </si>
  <si>
    <t xml:space="preserve">  其他文化旅游体育与传媒支出</t>
  </si>
  <si>
    <t xml:space="preserve">    其他文化旅游体育与传媒支出</t>
  </si>
  <si>
    <t>社会保障和就业支出</t>
  </si>
  <si>
    <t xml:space="preserve">  人力资源和社会保障管理事务</t>
  </si>
  <si>
    <t xml:space="preserve">    行政运行（人力资源和社会保障管理事务）</t>
  </si>
  <si>
    <t xml:space="preserve">    一般行政管理事务（人力资源和社会保障管理事务）</t>
  </si>
  <si>
    <t xml:space="preserve">    劳动保障监察</t>
  </si>
  <si>
    <t xml:space="preserve">    就业管理事务</t>
  </si>
  <si>
    <t xml:space="preserve">    信息化建设（人力资源和社会保障管理事务）</t>
  </si>
  <si>
    <t xml:space="preserve">    社会保险经办机构</t>
  </si>
  <si>
    <t xml:space="preserve">    公共就业服务和职业技能鉴定机构</t>
  </si>
  <si>
    <t xml:space="preserve">    劳动人事争议调解仲裁</t>
  </si>
  <si>
    <t xml:space="preserve">    其他人力资源和社会保障管理事务支出</t>
  </si>
  <si>
    <t xml:space="preserve">  民政管理事务</t>
  </si>
  <si>
    <t xml:space="preserve">    行政运行（民政管理事务）</t>
  </si>
  <si>
    <t xml:space="preserve">    一般行政管理事务（民政管理事务）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</si>
  <si>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</si>
  <si>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</si>
  <si>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</si>
  <si>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</si>
  <si>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</si>
  <si>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</si>
  <si>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</si>
  <si>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</si>
  <si>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</si>
  <si>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</si>
  <si>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</si>
  <si>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</si>
  <si>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</si>
  <si>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</si>
  <si>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其他企业改革发展补助</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</si>
  <si>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</si>
  <si>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</si>
  <si>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</si>
  <si>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</si>
  <si>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</si>
  <si>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</si>
  <si>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</si>
  <si>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</si>
  <si>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</si>
  <si>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</si>
  <si>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</si>
  <si>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</si>
  <si>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</si>
  <si>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</si>
  <si>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</si>
  <si>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</si>
  <si>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</si>
  <si>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</si>
  <si>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</si>
  <si>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</si>
  <si>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</si>
  <si>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</si>
  <si>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</si>
  <si>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行政运行（残疾人事业）</t>
  </si>
  <si>
    <t xml:space="preserve">    一般行政管理事务（残疾人事业）</t>
  </si>
  <si>
    <t xml:space="preserve">    残疾人康复</t>
  </si>
  <si>
    <t xml:space="preserve">    残疾人生活和护理补贴</t>
  </si>
  <si>
    <t xml:space="preserve">    其他残疾人事业支出</t>
  </si>
  <si>
    <t xml:space="preserve">  红十字事业</t>
  </si>
  <si>
    <t xml:space="preserve">    行政运行（红十字事业）</t>
  </si>
  <si>
    <t xml:space="preserve">    一般行政管理事务（红十字事业）</t>
  </si>
  <si>
    <t xml:space="preserve">  临时救助</t>
  </si>
  <si>
    <t xml:space="preserve">    临时救助支出</t>
  </si>
  <si>
    <t xml:space="preserve">    流浪乞讨人员救助支出</t>
  </si>
  <si>
    <t xml:space="preserve">  其他生活救助</t>
  </si>
  <si>
    <t xml:space="preserve">    其他城市生活救助</t>
  </si>
  <si>
    <t xml:space="preserve">  财政对基本养老保险基金的补助</t>
  </si>
  <si>
    <t xml:space="preserve">    财政对企业职工基本养老保险基金的补助</t>
  </si>
  <si>
    <t xml:space="preserve">  财政对其他社会保险基金的补助</t>
  </si>
  <si>
    <t xml:space="preserve">    其他财政对社会保险基金的补助</t>
  </si>
  <si>
    <t xml:space="preserve">  退役军人管理事务</t>
  </si>
  <si>
    <t xml:space="preserve">    一般行政管理事务</t>
  </si>
  <si>
    <t xml:space="preserve">    拥军优属</t>
  </si>
  <si>
    <t xml:space="preserve">    其他退役军人事务管理支出</t>
  </si>
  <si>
    <t xml:space="preserve">  其他社会保障和就业支出</t>
  </si>
  <si>
    <t xml:space="preserve">    其他社会保障和就业支出</t>
  </si>
  <si>
    <t>卫生健康支出</t>
  </si>
  <si>
    <t xml:space="preserve">  卫生健康管理事务</t>
  </si>
  <si>
    <t xml:space="preserve">    行政运行（医疗卫生管理事务）</t>
  </si>
  <si>
    <t xml:space="preserve">    一般行政管理事务（医疗卫生管理事务）</t>
  </si>
  <si>
    <t xml:space="preserve">    其他卫生健康管理事务支出</t>
  </si>
  <si>
    <t xml:space="preserve">  公立医院</t>
  </si>
  <si>
    <t xml:space="preserve">    综合医院</t>
  </si>
  <si>
    <t xml:space="preserve">    中医（民族）医院</t>
  </si>
  <si>
    <t xml:space="preserve">    其他公立医院支出</t>
  </si>
  <si>
    <t xml:space="preserve">  公共卫生</t>
  </si>
  <si>
    <t xml:space="preserve">    疾病预防控制机构</t>
  </si>
  <si>
    <t xml:space="preserve">    卫生监督机构</t>
  </si>
  <si>
    <t xml:space="preserve">    妇幼保健机构</t>
  </si>
  <si>
    <t xml:space="preserve">    采供血机构</t>
  </si>
  <si>
    <t xml:space="preserve">    基本公共卫生服务</t>
  </si>
  <si>
    <t xml:space="preserve">    重大公共卫生服务</t>
  </si>
  <si>
    <t xml:space="preserve">    其他公共卫生支出</t>
  </si>
  <si>
    <t xml:space="preserve">  计划生育事务</t>
  </si>
  <si>
    <t xml:space="preserve">    计划生育机构</t>
  </si>
  <si>
    <t xml:space="preserve">  行政事业单位医疗</t>
  </si>
  <si>
    <t xml:space="preserve">    行政单位医疗</t>
  </si>
  <si>
    <t xml:space="preserve">    事业单位医疗</t>
  </si>
  <si>
    <t xml:space="preserve">    其他行政事业单位医疗支出</t>
  </si>
  <si>
    <t xml:space="preserve">  财政对基本医疗保险基金的补助</t>
  </si>
  <si>
    <t xml:space="preserve">    财政对其他基本医疗保险基金的补助</t>
  </si>
  <si>
    <t xml:space="preserve">  医疗救助</t>
  </si>
  <si>
    <t xml:space="preserve">    其他医疗救助支出</t>
  </si>
  <si>
    <t xml:space="preserve">  优抚对象医疗</t>
  </si>
  <si>
    <t xml:space="preserve">    优抚对象医疗补助</t>
  </si>
  <si>
    <t xml:space="preserve">  医疗保障管理事务</t>
  </si>
  <si>
    <t xml:space="preserve">    医疗保障政策管理</t>
  </si>
  <si>
    <t xml:space="preserve">    医疗保障经办事务</t>
  </si>
  <si>
    <t xml:space="preserve">  其他卫生健康支出</t>
  </si>
  <si>
    <t xml:space="preserve">    其他卫生健康支出</t>
  </si>
  <si>
    <t>节能环保支出</t>
  </si>
  <si>
    <t xml:space="preserve">  环境保护管理事务</t>
  </si>
  <si>
    <t xml:space="preserve">    行政运行（环境保护管理事务）</t>
  </si>
  <si>
    <t xml:space="preserve">    一般行政管理事务（环境保护管理事务）</t>
  </si>
  <si>
    <t xml:space="preserve">    其他环境保护管理事务支出</t>
  </si>
  <si>
    <t xml:space="preserve">  环境监测与监察</t>
  </si>
  <si>
    <t xml:space="preserve">    建设项目环评审查与监督</t>
  </si>
  <si>
    <t xml:space="preserve">    其他环境监测与监察支出</t>
  </si>
  <si>
    <t xml:space="preserve">  污染防治</t>
  </si>
  <si>
    <t xml:space="preserve">    水体</t>
  </si>
  <si>
    <t xml:space="preserve">  自然生态保护</t>
  </si>
  <si>
    <t xml:space="preserve">    农村环境保护</t>
  </si>
  <si>
    <t xml:space="preserve">  天然林保护</t>
  </si>
  <si>
    <t xml:space="preserve">    森林管护</t>
  </si>
  <si>
    <t xml:space="preserve">  能源节约利用</t>
  </si>
  <si>
    <t xml:space="preserve">    能源节约利用</t>
  </si>
  <si>
    <t>城乡社区支出</t>
  </si>
  <si>
    <t xml:space="preserve">  城乡社区管理事务</t>
  </si>
  <si>
    <t xml:space="preserve">    行政运行（城乡社区管理事务）</t>
  </si>
  <si>
    <t xml:space="preserve">    一般行政管理事务（城乡社区管理事务）</t>
  </si>
  <si>
    <t xml:space="preserve">    机关服务（城乡社区管理事务）</t>
  </si>
  <si>
    <t xml:space="preserve">    城管执法</t>
  </si>
  <si>
    <t xml:space="preserve">    市政公用行业市场监管</t>
  </si>
  <si>
    <t xml:space="preserve">    住宅建设与房地产市场监管</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</si>
  <si>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</si>
  <si>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</si>
  <si>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</si>
  <si>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</si>
  <si>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</si>
  <si>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</si>
  <si>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</si>
  <si>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</si>
  <si>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</si>
  <si>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城市基础设施配套费对应专项债务收入安排的支出</t>
  </si>
  <si>
    <t xml:space="preserve">    城市防洪</t>
  </si>
  <si>
    <t xml:space="preserve">  其他城乡社区支出</t>
  </si>
  <si>
    <t xml:space="preserve">    其他城乡社区支出</t>
  </si>
  <si>
    <t>农林水支出</t>
  </si>
  <si>
    <t xml:space="preserve">  农业农村</t>
  </si>
  <si>
    <t xml:space="preserve">    行政运行（农业）</t>
  </si>
  <si>
    <t xml:space="preserve">    一般行政管理事务（农业）</t>
  </si>
  <si>
    <t xml:space="preserve">    机关服务（农业）</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</si>
  <si>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</si>
  <si>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</si>
  <si>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</si>
  <si>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</si>
  <si>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</si>
  <si>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</si>
  <si>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防灾救灾</t>
  </si>
  <si>
    <t xml:space="preserve">    农业生产发展</t>
  </si>
  <si>
    <t xml:space="preserve">    成品油价格改革对渔业的补贴</t>
  </si>
  <si>
    <t xml:space="preserve">    其他农业支出</t>
  </si>
  <si>
    <t xml:space="preserve">  林业和草原</t>
  </si>
  <si>
    <t xml:space="preserve">    行政运行（林业）</t>
  </si>
  <si>
    <t xml:space="preserve">    森林资源培育</t>
  </si>
  <si>
    <t xml:space="preserve">    技术推广与转化</t>
  </si>
  <si>
    <t xml:space="preserve">    森林资源管理</t>
  </si>
  <si>
    <t xml:space="preserve">    执法与监督</t>
  </si>
  <si>
    <t xml:space="preserve">    林业草原防灾减灾</t>
  </si>
  <si>
    <t xml:space="preserve">    其他林业和草原支出</t>
  </si>
  <si>
    <t xml:space="preserve">  水利</t>
  </si>
  <si>
    <t xml:space="preserve">    行政运行（水利）</t>
  </si>
  <si>
    <t xml:space="preserve">    一般行政管理事务（水利）</t>
  </si>
  <si>
    <t xml:space="preserve">    水利行业业务管理</t>
  </si>
  <si>
    <t xml:space="preserve">    水利工程建设（水利）</t>
  </si>
  <si>
    <t xml:space="preserve">    水利工程运行与维护</t>
  </si>
  <si>
    <t xml:space="preserve">    水利执法监督</t>
  </si>
  <si>
    <t xml:space="preserve">    水资源节约管理与保护</t>
  </si>
  <si>
    <t xml:space="preserve">    水文测报</t>
  </si>
  <si>
    <t xml:space="preserve">    防汛</t>
  </si>
  <si>
    <t xml:space="preserve">    抗旱</t>
  </si>
  <si>
    <t xml:space="preserve">    农村水利</t>
  </si>
  <si>
    <t xml:space="preserve">    水利技术推广</t>
  </si>
  <si>
    <t xml:space="preserve">    大中型水库移民后期扶持专项支出</t>
  </si>
  <si>
    <t xml:space="preserve">    其他水利支出</t>
  </si>
  <si>
    <t xml:space="preserve">  扶贫</t>
  </si>
  <si>
    <t xml:space="preserve">    行政运行（扶贫）</t>
  </si>
  <si>
    <t xml:space="preserve">    一般行政管理事务（扶贫）</t>
  </si>
  <si>
    <t xml:space="preserve">    其他扶贫支出</t>
  </si>
  <si>
    <t xml:space="preserve">  农村综合改革</t>
  </si>
  <si>
    <t xml:space="preserve">    其他农村综合改革支出</t>
  </si>
  <si>
    <t xml:space="preserve">  普惠金融发展支出</t>
  </si>
  <si>
    <t xml:space="preserve">    创业担保贷款贴息</t>
  </si>
  <si>
    <t xml:space="preserve">  其他农林水支出</t>
  </si>
  <si>
    <t xml:space="preserve">    其他农林水支出</t>
  </si>
  <si>
    <t>交通运输支出</t>
  </si>
  <si>
    <t xml:space="preserve">  公路水路运输</t>
  </si>
  <si>
    <t xml:space="preserve">    行政运行（公路水路运输）</t>
  </si>
  <si>
    <t xml:space="preserve">    一般行政管理事务（公路水路运输）</t>
  </si>
  <si>
    <t xml:space="preserve">    公路建设</t>
  </si>
  <si>
    <t xml:space="preserve">    公路养护（公路水路运输）</t>
  </si>
  <si>
    <t xml:space="preserve">    公路运输管理</t>
  </si>
  <si>
    <t xml:space="preserve">    海事管理</t>
  </si>
  <si>
    <t xml:space="preserve">    水路运输管理支出</t>
  </si>
  <si>
    <t xml:space="preserve">  成品油价格改革对交通运输的补贴</t>
  </si>
  <si>
    <t xml:space="preserve">    对出租车的补贴</t>
  </si>
  <si>
    <t xml:space="preserve">  邮政业支出</t>
  </si>
  <si>
    <t xml:space="preserve">    行业监管（邮政业支出）</t>
  </si>
  <si>
    <t xml:space="preserve">  其他交通运输支出</t>
  </si>
  <si>
    <t xml:space="preserve">    公共交通运营补助</t>
  </si>
  <si>
    <t>资源勘探工业信息等支出</t>
  </si>
  <si>
    <t xml:space="preserve">  工业和信息产业监管</t>
  </si>
  <si>
    <t xml:space="preserve">    行政运行（工业和信息产业监管）</t>
  </si>
  <si>
    <t xml:space="preserve">    一般行政管理事务（工业和信息产业监管）</t>
  </si>
  <si>
    <t xml:space="preserve">  国有资产监管</t>
  </si>
  <si>
    <t xml:space="preserve">    行政运行（国有资产监管）</t>
  </si>
  <si>
    <t xml:space="preserve">  支持中小企业发展和管理支出</t>
  </si>
  <si>
    <t xml:space="preserve">    行政运行（支持中小企业发展和管理支出）</t>
  </si>
  <si>
    <t xml:space="preserve">    中小企业发展专项</t>
  </si>
  <si>
    <t>商业服务业等支出</t>
  </si>
  <si>
    <t xml:space="preserve">  商业流通事务</t>
  </si>
  <si>
    <t xml:space="preserve">    行政运行（商业流通事务）</t>
  </si>
  <si>
    <t xml:space="preserve">    市场监测及信息管理</t>
  </si>
  <si>
    <t xml:space="preserve">  其他商业服务业等支出</t>
  </si>
  <si>
    <t xml:space="preserve">    其他商业服务业等支出</t>
  </si>
  <si>
    <t>援助其他地区支出</t>
  </si>
  <si>
    <t xml:space="preserve">  一般公共服务（援助其他地区支出）</t>
  </si>
  <si>
    <t xml:space="preserve">    一般公共服务（援助其他地区支出）</t>
  </si>
  <si>
    <t>自然资源海洋气象等支出</t>
  </si>
  <si>
    <t xml:space="preserve">  自然资源事务</t>
  </si>
  <si>
    <t xml:space="preserve">    行政运行（国土资源事务）</t>
  </si>
  <si>
    <t xml:space="preserve">    一般行政管理事务（国土资源事务）</t>
  </si>
  <si>
    <t xml:space="preserve">    自然资源规划及管理</t>
  </si>
  <si>
    <t xml:space="preserve">    自然资源利用与保护</t>
  </si>
  <si>
    <t xml:space="preserve">    自然资源行业业务管理</t>
  </si>
  <si>
    <t xml:space="preserve">    土地资源储备支出</t>
  </si>
  <si>
    <t xml:space="preserve">    事业运行（国土资源事务）</t>
  </si>
  <si>
    <t xml:space="preserve">    其他自然资源事务支出</t>
  </si>
  <si>
    <t xml:space="preserve">  气象事务</t>
  </si>
  <si>
    <t xml:space="preserve">    其他气象事务支出</t>
  </si>
  <si>
    <t>住房保障支出</t>
  </si>
  <si>
    <t xml:space="preserve">  保障性安居工程支出</t>
  </si>
  <si>
    <t xml:space="preserve">    棚户区改造</t>
  </si>
  <si>
    <t xml:space="preserve">    公共租赁住房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</si>
  <si>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</si>
  <si>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</si>
  <si>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</si>
  <si>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</si>
  <si>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</si>
  <si>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</si>
  <si>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住房公积金管理</t>
  </si>
  <si>
    <t xml:space="preserve">    其他城乡社区住宅支出</t>
  </si>
  <si>
    <t>粮油物资储备支出</t>
  </si>
  <si>
    <t xml:space="preserve">  粮油事务</t>
  </si>
  <si>
    <t xml:space="preserve">    粮食财务挂账利息补贴</t>
  </si>
  <si>
    <t xml:space="preserve">    粮食风险基金</t>
  </si>
  <si>
    <t xml:space="preserve">    事业运行（粮油事务）</t>
  </si>
  <si>
    <t xml:space="preserve">    其他粮油事务支出</t>
  </si>
  <si>
    <t xml:space="preserve">  粮油储备</t>
  </si>
  <si>
    <t xml:space="preserve">    储备粮油补贴</t>
  </si>
  <si>
    <t>灾害防治及应急管理支出</t>
  </si>
  <si>
    <t xml:space="preserve">  应急管理事务</t>
  </si>
  <si>
    <t xml:space="preserve">    应急管理</t>
  </si>
  <si>
    <t xml:space="preserve">    其他应急管理支出</t>
  </si>
  <si>
    <t xml:space="preserve">  消防事务</t>
  </si>
  <si>
    <t xml:space="preserve">    消防应急救援</t>
  </si>
  <si>
    <t xml:space="preserve">    其他消防事务支出</t>
  </si>
  <si>
    <t xml:space="preserve">  地震事务</t>
  </si>
  <si>
    <t xml:space="preserve">    其他地震事务支出</t>
  </si>
  <si>
    <t>预备费</t>
  </si>
  <si>
    <t xml:space="preserve">  预备费</t>
  </si>
  <si>
    <t xml:space="preserve">    预备费</t>
  </si>
  <si>
    <t>其他支出</t>
  </si>
  <si>
    <t xml:space="preserve">  年初预留</t>
  </si>
  <si>
    <t xml:space="preserve">    年初预留</t>
  </si>
  <si>
    <t>债务付息支出</t>
  </si>
  <si>
    <t xml:space="preserve">  地方政府一般债务付息支出</t>
  </si>
  <si>
    <t xml:space="preserve">    地方政府一般债券付息支出</t>
  </si>
  <si>
    <t>债务发行费用支出</t>
  </si>
  <si>
    <t xml:space="preserve">  地方政府一般债务发行费用支出</t>
  </si>
  <si>
    <t xml:space="preserve">    地方政府一般债务发行费用支出</t>
  </si>
  <si>
    <t>二、转移性支出合计</t>
  </si>
  <si>
    <t>转移性支出</t>
  </si>
  <si>
    <r>
      <rPr>
        <sz val="10"/>
        <rFont val="Times New Roman"/>
      </rPr>
      <t xml:space="preserve">  </t>
    </r>
    <r>
      <rPr>
        <sz val="10"/>
        <rFont val="宋体"/>
      </rPr>
      <t>专项转移支付</t>
    </r>
  </si>
  <si>
    <r>
      <rPr>
        <sz val="10"/>
        <rFont val="Times New Roman"/>
      </rPr>
      <t xml:space="preserve">    </t>
    </r>
    <r>
      <rPr>
        <sz val="10"/>
        <rFont val="宋体"/>
      </rPr>
      <t>一般公共服务（专项转移支付）</t>
    </r>
  </si>
  <si>
    <r>
      <rPr>
        <sz val="10"/>
        <rFont val="Times New Roman"/>
      </rPr>
      <t xml:space="preserve">    </t>
    </r>
    <r>
      <rPr>
        <sz val="10"/>
        <rFont val="宋体"/>
      </rPr>
      <t>公共安全（专项转移支付）</t>
    </r>
  </si>
  <si>
    <r>
      <rPr>
        <sz val="10"/>
        <rFont val="Times New Roman"/>
      </rPr>
      <t xml:space="preserve">    </t>
    </r>
    <r>
      <rPr>
        <sz val="10"/>
        <rFont val="宋体"/>
      </rPr>
      <t>教育（专项转移支付）</t>
    </r>
  </si>
  <si>
    <r>
      <rPr>
        <sz val="10"/>
        <rFont val="Times New Roman"/>
      </rPr>
      <t xml:space="preserve">    </t>
    </r>
    <r>
      <rPr>
        <sz val="10"/>
        <rFont val="宋体"/>
      </rPr>
      <t>社会保障和就业（专项转移支付）</t>
    </r>
  </si>
  <si>
    <r>
      <rPr>
        <sz val="10"/>
        <rFont val="Times New Roman"/>
      </rPr>
      <t xml:space="preserve">    </t>
    </r>
    <r>
      <rPr>
        <sz val="10"/>
        <rFont val="宋体"/>
      </rPr>
      <t>节能环保（专项转移支付）</t>
    </r>
  </si>
  <si>
    <r>
      <rPr>
        <sz val="10"/>
        <rFont val="Times New Roman"/>
      </rPr>
      <t xml:space="preserve">    </t>
    </r>
    <r>
      <rPr>
        <sz val="10"/>
        <rFont val="宋体"/>
      </rPr>
      <t>城乡社区（专项转移支付）</t>
    </r>
  </si>
  <si>
    <r>
      <rPr>
        <sz val="10"/>
        <rFont val="Times New Roman"/>
      </rPr>
      <t xml:space="preserve">    </t>
    </r>
    <r>
      <rPr>
        <sz val="10"/>
        <rFont val="宋体"/>
      </rPr>
      <t>农林水（专项转移支付）</t>
    </r>
  </si>
  <si>
    <r>
      <rPr>
        <sz val="10"/>
        <rFont val="Times New Roman"/>
      </rPr>
      <t xml:space="preserve">    </t>
    </r>
    <r>
      <rPr>
        <sz val="10"/>
        <rFont val="宋体"/>
      </rPr>
      <t>其他支出（专项转移支付）</t>
    </r>
  </si>
  <si>
    <r>
      <rPr>
        <sz val="10"/>
        <rFont val="Times New Roman"/>
      </rPr>
      <t xml:space="preserve">  </t>
    </r>
    <r>
      <rPr>
        <sz val="10"/>
        <rFont val="宋体"/>
      </rPr>
      <t>上解支出</t>
    </r>
  </si>
  <si>
    <r>
      <rPr>
        <sz val="10"/>
        <rFont val="Times New Roman"/>
      </rPr>
      <t xml:space="preserve">    </t>
    </r>
    <r>
      <rPr>
        <sz val="10"/>
        <rFont val="宋体"/>
      </rPr>
      <t>体制上解支出</t>
    </r>
  </si>
  <si>
    <t>债务还本支出</t>
  </si>
  <si>
    <r>
      <rPr>
        <sz val="10"/>
        <rFont val="Times New Roman"/>
      </rPr>
      <t xml:space="preserve">  </t>
    </r>
    <r>
      <rPr>
        <sz val="10"/>
        <rFont val="宋体"/>
      </rPr>
      <t>地方政府一般债务还本支出</t>
    </r>
  </si>
  <si>
    <r>
      <rPr>
        <sz val="10"/>
        <rFont val="Times New Roman"/>
      </rPr>
      <t xml:space="preserve">    </t>
    </r>
    <r>
      <rPr>
        <sz val="10"/>
        <rFont val="宋体"/>
      </rPr>
      <t>地方政府一般债券还本支出</t>
    </r>
  </si>
  <si>
    <t>支出总计</t>
  </si>
  <si>
    <r>
      <rPr>
        <sz val="12"/>
        <rFont val="宋体"/>
      </rPr>
      <t>附表</t>
    </r>
    <r>
      <rPr>
        <sz val="12"/>
        <rFont val="Times New Roman"/>
      </rPr>
      <t>23</t>
    </r>
  </si>
  <si>
    <r>
      <rPr>
        <sz val="20"/>
        <rFont val="方正大标宋简体"/>
      </rPr>
      <t>市本级</t>
    </r>
    <r>
      <rPr>
        <sz val="20"/>
        <rFont val="Times New Roman"/>
      </rPr>
      <t>2020</t>
    </r>
    <r>
      <rPr>
        <sz val="20"/>
        <rFont val="方正大标宋简体"/>
      </rPr>
      <t>年一般公共预算支出政府经济分类情况表</t>
    </r>
  </si>
  <si>
    <t>单位:万元</t>
  </si>
  <si>
    <r>
      <rPr>
        <sz val="10"/>
        <rFont val="宋体"/>
      </rPr>
      <t>功能科目类名称</t>
    </r>
  </si>
  <si>
    <r>
      <rPr>
        <sz val="10"/>
        <rFont val="宋体"/>
      </rPr>
      <t>总计</t>
    </r>
  </si>
  <si>
    <r>
      <rPr>
        <sz val="10"/>
        <rFont val="宋体"/>
      </rPr>
      <t>机关工资福利支出</t>
    </r>
  </si>
  <si>
    <r>
      <rPr>
        <sz val="10"/>
        <rFont val="宋体"/>
      </rPr>
      <t>机关商品和服务支出</t>
    </r>
  </si>
  <si>
    <r>
      <rPr>
        <sz val="10"/>
        <rFont val="宋体"/>
      </rPr>
      <t>机关资本性支出（一）</t>
    </r>
  </si>
  <si>
    <r>
      <rPr>
        <sz val="10"/>
        <rFont val="宋体"/>
      </rPr>
      <t>机关资本性支出（二）</t>
    </r>
  </si>
  <si>
    <r>
      <rPr>
        <sz val="10"/>
        <rFont val="宋体"/>
      </rPr>
      <t>对事业单位经常性补助</t>
    </r>
  </si>
  <si>
    <r>
      <rPr>
        <sz val="10"/>
        <rFont val="宋体"/>
      </rPr>
      <t>对事业单位资本性补助</t>
    </r>
  </si>
  <si>
    <r>
      <rPr>
        <sz val="10"/>
        <rFont val="宋体"/>
      </rPr>
      <t>对企业补助</t>
    </r>
  </si>
  <si>
    <r>
      <rPr>
        <sz val="10"/>
        <rFont val="宋体"/>
      </rPr>
      <t>对企业资本性支出</t>
    </r>
  </si>
  <si>
    <r>
      <rPr>
        <sz val="10"/>
        <rFont val="宋体"/>
      </rPr>
      <t>对个人和家庭的补助</t>
    </r>
  </si>
  <si>
    <r>
      <rPr>
        <sz val="10"/>
        <rFont val="宋体"/>
      </rPr>
      <t>对社会保障基金补助</t>
    </r>
  </si>
  <si>
    <r>
      <rPr>
        <sz val="10"/>
        <rFont val="宋体"/>
      </rPr>
      <t>债务利息及费用支出</t>
    </r>
  </si>
  <si>
    <r>
      <rPr>
        <sz val="10"/>
        <rFont val="宋体"/>
      </rPr>
      <t>债务还本支出</t>
    </r>
  </si>
  <si>
    <r>
      <rPr>
        <sz val="10"/>
        <rFont val="宋体"/>
      </rPr>
      <t>转移性支出</t>
    </r>
  </si>
  <si>
    <r>
      <rPr>
        <sz val="10"/>
        <rFont val="宋体"/>
      </rPr>
      <t>预备费及预留</t>
    </r>
  </si>
  <si>
    <r>
      <rPr>
        <sz val="10"/>
        <rFont val="宋体"/>
      </rPr>
      <t>其他支出</t>
    </r>
  </si>
  <si>
    <t>合计</t>
  </si>
  <si>
    <r>
      <rPr>
        <sz val="12"/>
        <rFont val="宋体"/>
      </rPr>
      <t>附表</t>
    </r>
    <r>
      <rPr>
        <sz val="12"/>
        <rFont val="Times New Roman"/>
      </rPr>
      <t>24</t>
    </r>
  </si>
  <si>
    <r>
      <rPr>
        <sz val="20"/>
        <rFont val="方正大标宋简体"/>
      </rPr>
      <t>市本级</t>
    </r>
    <r>
      <rPr>
        <sz val="20"/>
        <rFont val="Times New Roman"/>
      </rPr>
      <t>2020</t>
    </r>
    <r>
      <rPr>
        <sz val="20"/>
        <rFont val="方正大标宋简体"/>
      </rPr>
      <t>年一般公共预算基本支出表</t>
    </r>
  </si>
  <si>
    <t>市本级2019年一般公共预算基本支出表</t>
  </si>
  <si>
    <t>部门支出经济分类</t>
  </si>
  <si>
    <r>
      <rPr>
        <sz val="11"/>
        <rFont val="Times New Roman"/>
      </rPr>
      <t>2020</t>
    </r>
    <r>
      <rPr>
        <sz val="11"/>
        <rFont val="宋体"/>
      </rPr>
      <t>年预算数</t>
    </r>
  </si>
  <si>
    <t>政府支出经济分类</t>
  </si>
  <si>
    <r>
      <rPr>
        <sz val="11"/>
        <rFont val="宋体"/>
      </rPr>
      <t>合计</t>
    </r>
  </si>
  <si>
    <r>
      <rPr>
        <sz val="11"/>
        <rFont val="宋体"/>
      </rPr>
      <t>人员支出</t>
    </r>
  </si>
  <si>
    <r>
      <rPr>
        <sz val="11"/>
        <rFont val="宋体"/>
      </rPr>
      <t>公用支出</t>
    </r>
  </si>
  <si>
    <t>预算支出</t>
  </si>
  <si>
    <r>
      <rPr>
        <sz val="11"/>
        <rFont val="宋体"/>
      </rPr>
      <t>工资福利支出</t>
    </r>
  </si>
  <si>
    <t>机关工资福利支出</t>
  </si>
  <si>
    <r>
      <rPr>
        <sz val="11"/>
        <rFont val="Times New Roman"/>
      </rPr>
      <t xml:space="preserve">  </t>
    </r>
    <r>
      <rPr>
        <sz val="11"/>
        <rFont val="宋体"/>
      </rPr>
      <t>基本工资</t>
    </r>
  </si>
  <si>
    <t>工资奖金津补贴</t>
  </si>
  <si>
    <r>
      <rPr>
        <sz val="11"/>
        <rFont val="Times New Roman"/>
      </rPr>
      <t xml:space="preserve">  </t>
    </r>
    <r>
      <rPr>
        <sz val="11"/>
        <rFont val="宋体"/>
      </rPr>
      <t>津贴补贴</t>
    </r>
  </si>
  <si>
    <t>社会保障缴费</t>
  </si>
  <si>
    <r>
      <rPr>
        <sz val="11"/>
        <rFont val="Times New Roman"/>
      </rPr>
      <t xml:space="preserve">  </t>
    </r>
    <r>
      <rPr>
        <sz val="11"/>
        <rFont val="宋体"/>
      </rPr>
      <t>奖金（</t>
    </r>
    <r>
      <rPr>
        <sz val="11"/>
        <rFont val="Times New Roman"/>
      </rPr>
      <t>13</t>
    </r>
    <r>
      <rPr>
        <sz val="11"/>
        <rFont val="宋体"/>
      </rPr>
      <t>个月）</t>
    </r>
  </si>
  <si>
    <t>住房公积金</t>
  </si>
  <si>
    <r>
      <rPr>
        <sz val="11"/>
        <rFont val="Times New Roman"/>
      </rPr>
      <t xml:space="preserve">  </t>
    </r>
    <r>
      <rPr>
        <sz val="11"/>
        <rFont val="宋体"/>
      </rPr>
      <t>绩效工资</t>
    </r>
  </si>
  <si>
    <t xml:space="preserve">  其他工资福利支出</t>
  </si>
  <si>
    <r>
      <rPr>
        <sz val="11"/>
        <rFont val="Times New Roman"/>
      </rPr>
      <t xml:space="preserve">  </t>
    </r>
    <r>
      <rPr>
        <sz val="11"/>
        <rFont val="宋体"/>
      </rPr>
      <t>机关事业单位基本养老保险缴费</t>
    </r>
  </si>
  <si>
    <t>机关商品和服务支出</t>
  </si>
  <si>
    <r>
      <rPr>
        <sz val="11"/>
        <rFont val="Times New Roman"/>
      </rPr>
      <t xml:space="preserve">  </t>
    </r>
    <r>
      <rPr>
        <sz val="11"/>
        <rFont val="宋体"/>
      </rPr>
      <t>职业年金缴费</t>
    </r>
  </si>
  <si>
    <t>办公经费</t>
  </si>
  <si>
    <r>
      <rPr>
        <sz val="11"/>
        <rFont val="Times New Roman"/>
      </rPr>
      <t xml:space="preserve">  </t>
    </r>
    <r>
      <rPr>
        <sz val="11"/>
        <rFont val="宋体"/>
      </rPr>
      <t>公务员医疗补助缴费</t>
    </r>
  </si>
  <si>
    <t xml:space="preserve">  会议费</t>
  </si>
  <si>
    <r>
      <rPr>
        <sz val="11"/>
        <rFont val="Times New Roman"/>
      </rPr>
      <t xml:space="preserve">  </t>
    </r>
    <r>
      <rPr>
        <sz val="11"/>
        <rFont val="宋体"/>
      </rPr>
      <t>其他社会保障缴费</t>
    </r>
  </si>
  <si>
    <t>培训费</t>
  </si>
  <si>
    <r>
      <rPr>
        <sz val="11"/>
        <rFont val="Times New Roman"/>
      </rPr>
      <t xml:space="preserve">  </t>
    </r>
    <r>
      <rPr>
        <sz val="11"/>
        <rFont val="宋体"/>
      </rPr>
      <t>住房公积金</t>
    </r>
  </si>
  <si>
    <t>专用材料购置费</t>
  </si>
  <si>
    <r>
      <rPr>
        <sz val="11"/>
        <rFont val="Times New Roman"/>
      </rPr>
      <t xml:space="preserve">  </t>
    </r>
    <r>
      <rPr>
        <sz val="11"/>
        <rFont val="宋体"/>
      </rPr>
      <t>其他工资福利支出</t>
    </r>
  </si>
  <si>
    <t>委托业务费</t>
  </si>
  <si>
    <r>
      <rPr>
        <sz val="11"/>
        <rFont val="宋体"/>
      </rPr>
      <t>商品和服务支出</t>
    </r>
  </si>
  <si>
    <t xml:space="preserve">  公务接待费</t>
  </si>
  <si>
    <r>
      <rPr>
        <sz val="11"/>
        <rFont val="Times New Roman"/>
      </rPr>
      <t xml:space="preserve">  </t>
    </r>
    <r>
      <rPr>
        <sz val="11"/>
        <rFont val="宋体"/>
      </rPr>
      <t>办公费</t>
    </r>
  </si>
  <si>
    <r>
      <rPr>
        <sz val="11"/>
        <rFont val="Times New Roman"/>
      </rPr>
      <t xml:space="preserve">  </t>
    </r>
    <r>
      <rPr>
        <sz val="11"/>
        <rFont val="宋体"/>
      </rPr>
      <t>因公出国（境）费用</t>
    </r>
  </si>
  <si>
    <r>
      <rPr>
        <sz val="11"/>
        <rFont val="Times New Roman"/>
      </rPr>
      <t xml:space="preserve">  </t>
    </r>
    <r>
      <rPr>
        <sz val="11"/>
        <rFont val="宋体"/>
      </rPr>
      <t>印刷费</t>
    </r>
  </si>
  <si>
    <t>公务用车运行维护费</t>
  </si>
  <si>
    <r>
      <rPr>
        <sz val="11"/>
        <rFont val="Times New Roman"/>
      </rPr>
      <t xml:space="preserve">  </t>
    </r>
    <r>
      <rPr>
        <sz val="11"/>
        <rFont val="宋体"/>
      </rPr>
      <t>咨询费</t>
    </r>
  </si>
  <si>
    <r>
      <rPr>
        <sz val="11"/>
        <rFont val="Times New Roman"/>
      </rPr>
      <t xml:space="preserve">  </t>
    </r>
    <r>
      <rPr>
        <sz val="11"/>
        <rFont val="宋体"/>
      </rPr>
      <t>维修</t>
    </r>
    <r>
      <rPr>
        <sz val="11"/>
        <rFont val="Times New Roman"/>
      </rPr>
      <t>(</t>
    </r>
    <r>
      <rPr>
        <sz val="11"/>
        <rFont val="宋体"/>
      </rPr>
      <t>护</t>
    </r>
    <r>
      <rPr>
        <sz val="11"/>
        <rFont val="Times New Roman"/>
      </rPr>
      <t>)</t>
    </r>
    <r>
      <rPr>
        <sz val="11"/>
        <rFont val="宋体"/>
      </rPr>
      <t>费</t>
    </r>
  </si>
  <si>
    <r>
      <rPr>
        <sz val="11"/>
        <rFont val="Times New Roman"/>
      </rPr>
      <t xml:space="preserve">  </t>
    </r>
    <r>
      <rPr>
        <sz val="11"/>
        <rFont val="宋体"/>
      </rPr>
      <t>水费</t>
    </r>
  </si>
  <si>
    <t>其他商品和服务支出</t>
  </si>
  <si>
    <r>
      <rPr>
        <sz val="11"/>
        <rFont val="Times New Roman"/>
      </rPr>
      <t xml:space="preserve">  </t>
    </r>
    <r>
      <rPr>
        <sz val="11"/>
        <rFont val="宋体"/>
      </rPr>
      <t>电费</t>
    </r>
  </si>
  <si>
    <t>对事业单位经常性补助</t>
  </si>
  <si>
    <r>
      <rPr>
        <sz val="11"/>
        <rFont val="Times New Roman"/>
      </rPr>
      <t xml:space="preserve">  </t>
    </r>
    <r>
      <rPr>
        <sz val="11"/>
        <rFont val="宋体"/>
      </rPr>
      <t>邮电费</t>
    </r>
  </si>
  <si>
    <t>工资福利支出</t>
  </si>
  <si>
    <r>
      <rPr>
        <sz val="11"/>
        <rFont val="Times New Roman"/>
      </rPr>
      <t xml:space="preserve">  </t>
    </r>
    <r>
      <rPr>
        <sz val="11"/>
        <rFont val="宋体"/>
      </rPr>
      <t>取暖费</t>
    </r>
  </si>
  <si>
    <t>商品和服务支出</t>
  </si>
  <si>
    <r>
      <rPr>
        <sz val="11"/>
        <rFont val="Times New Roman"/>
      </rPr>
      <t xml:space="preserve">  </t>
    </r>
    <r>
      <rPr>
        <sz val="11"/>
        <rFont val="宋体"/>
      </rPr>
      <t>物业管理费</t>
    </r>
  </si>
  <si>
    <t>其他对事业单位补助</t>
  </si>
  <si>
    <r>
      <rPr>
        <sz val="11"/>
        <rFont val="Times New Roman"/>
      </rPr>
      <t xml:space="preserve">  </t>
    </r>
    <r>
      <rPr>
        <sz val="11"/>
        <rFont val="宋体"/>
      </rPr>
      <t>差旅费</t>
    </r>
  </si>
  <si>
    <t>对个人和家庭的补助</t>
  </si>
  <si>
    <t>社会福利和救助</t>
  </si>
  <si>
    <t>助学金</t>
  </si>
  <si>
    <r>
      <rPr>
        <sz val="11"/>
        <rFont val="Times New Roman"/>
      </rPr>
      <t xml:space="preserve">  </t>
    </r>
    <r>
      <rPr>
        <sz val="11"/>
        <rFont val="宋体"/>
      </rPr>
      <t>租赁费</t>
    </r>
  </si>
  <si>
    <t>离退休费</t>
  </si>
  <si>
    <r>
      <rPr>
        <sz val="11"/>
        <rFont val="Times New Roman"/>
      </rPr>
      <t xml:space="preserve">  </t>
    </r>
    <r>
      <rPr>
        <sz val="11"/>
        <rFont val="宋体"/>
      </rPr>
      <t>会议费</t>
    </r>
  </si>
  <si>
    <r>
      <rPr>
        <sz val="11"/>
        <rFont val="Times New Roman"/>
      </rPr>
      <t xml:space="preserve">  </t>
    </r>
    <r>
      <rPr>
        <sz val="11"/>
        <rFont val="宋体"/>
      </rPr>
      <t>培训费</t>
    </r>
  </si>
  <si>
    <r>
      <rPr>
        <sz val="11"/>
        <rFont val="Times New Roman"/>
      </rPr>
      <t xml:space="preserve">  </t>
    </r>
    <r>
      <rPr>
        <sz val="11"/>
        <rFont val="宋体"/>
      </rPr>
      <t>公务接待费</t>
    </r>
  </si>
  <si>
    <r>
      <rPr>
        <sz val="11"/>
        <rFont val="Times New Roman"/>
      </rPr>
      <t xml:space="preserve">  </t>
    </r>
    <r>
      <rPr>
        <sz val="11"/>
        <rFont val="宋体"/>
      </rPr>
      <t>劳务费</t>
    </r>
  </si>
  <si>
    <r>
      <rPr>
        <sz val="11"/>
        <rFont val="Times New Roman"/>
      </rPr>
      <t xml:space="preserve">  </t>
    </r>
    <r>
      <rPr>
        <sz val="11"/>
        <rFont val="宋体"/>
      </rPr>
      <t>工会经费</t>
    </r>
  </si>
  <si>
    <r>
      <rPr>
        <sz val="11"/>
        <rFont val="Times New Roman"/>
      </rPr>
      <t xml:space="preserve">  </t>
    </r>
    <r>
      <rPr>
        <sz val="11"/>
        <rFont val="宋体"/>
      </rPr>
      <t>福利费</t>
    </r>
  </si>
  <si>
    <r>
      <rPr>
        <sz val="11"/>
        <rFont val="Times New Roman"/>
      </rPr>
      <t xml:space="preserve"> </t>
    </r>
    <r>
      <rPr>
        <sz val="11"/>
        <rFont val="宋体"/>
      </rPr>
      <t>公务用车运行维护费</t>
    </r>
  </si>
  <si>
    <r>
      <rPr>
        <sz val="11"/>
        <rFont val="Times New Roman"/>
      </rPr>
      <t xml:space="preserve">  </t>
    </r>
    <r>
      <rPr>
        <sz val="11"/>
        <rFont val="宋体"/>
      </rPr>
      <t>公务交通补贴</t>
    </r>
  </si>
  <si>
    <r>
      <rPr>
        <sz val="11"/>
        <rFont val="Times New Roman"/>
      </rPr>
      <t xml:space="preserve">  </t>
    </r>
    <r>
      <rPr>
        <sz val="11"/>
        <rFont val="宋体"/>
      </rPr>
      <t>税金及附加费用</t>
    </r>
  </si>
  <si>
    <r>
      <rPr>
        <sz val="11"/>
        <rFont val="Times New Roman"/>
      </rPr>
      <t xml:space="preserve">  </t>
    </r>
    <r>
      <rPr>
        <sz val="11"/>
        <rFont val="宋体"/>
      </rPr>
      <t>其他商品和服务支出</t>
    </r>
  </si>
  <si>
    <r>
      <rPr>
        <sz val="11"/>
        <rFont val="宋体"/>
      </rPr>
      <t>对个人和家庭的补助</t>
    </r>
  </si>
  <si>
    <r>
      <rPr>
        <sz val="11"/>
        <rFont val="Times New Roman"/>
      </rPr>
      <t xml:space="preserve">  </t>
    </r>
    <r>
      <rPr>
        <sz val="11"/>
        <rFont val="宋体"/>
      </rPr>
      <t>离休费</t>
    </r>
  </si>
  <si>
    <r>
      <rPr>
        <sz val="11"/>
        <rFont val="Times New Roman"/>
      </rPr>
      <t xml:space="preserve">  </t>
    </r>
    <r>
      <rPr>
        <sz val="11"/>
        <rFont val="宋体"/>
      </rPr>
      <t>退休费</t>
    </r>
  </si>
  <si>
    <r>
      <rPr>
        <sz val="11"/>
        <rFont val="Times New Roman"/>
      </rPr>
      <t xml:space="preserve">  </t>
    </r>
    <r>
      <rPr>
        <sz val="11"/>
        <rFont val="宋体"/>
      </rPr>
      <t>抚恤金</t>
    </r>
  </si>
  <si>
    <r>
      <rPr>
        <sz val="11"/>
        <rFont val="宋体"/>
      </rPr>
      <t>其他支出</t>
    </r>
  </si>
  <si>
    <r>
      <rPr>
        <sz val="11"/>
        <rFont val="Times New Roman"/>
      </rPr>
      <t xml:space="preserve">  </t>
    </r>
    <r>
      <rPr>
        <sz val="11"/>
        <rFont val="宋体"/>
      </rPr>
      <t>预备费及预留</t>
    </r>
  </si>
  <si>
    <r>
      <rPr>
        <sz val="12"/>
        <rFont val="宋体"/>
      </rPr>
      <t>附表</t>
    </r>
    <r>
      <rPr>
        <sz val="12"/>
        <rFont val="Times New Roman"/>
      </rPr>
      <t>25</t>
    </r>
  </si>
  <si>
    <r>
      <rPr>
        <sz val="20"/>
        <rFont val="方正大标宋简体"/>
      </rPr>
      <t>全市</t>
    </r>
    <r>
      <rPr>
        <sz val="20"/>
        <rFont val="Times New Roman"/>
      </rPr>
      <t>2020</t>
    </r>
    <r>
      <rPr>
        <sz val="20"/>
        <rFont val="方正大标宋简体"/>
      </rPr>
      <t>年地方政府一般债务限额表</t>
    </r>
  </si>
  <si>
    <r>
      <rPr>
        <sz val="12"/>
        <rFont val="Times New Roman"/>
      </rPr>
      <t xml:space="preserve">                                                                                                      </t>
    </r>
    <r>
      <rPr>
        <sz val="12"/>
        <rFont val="SimSun"/>
      </rPr>
      <t>单位：万元</t>
    </r>
  </si>
  <si>
    <r>
      <rPr>
        <b/>
        <sz val="12"/>
        <rFont val="SimSun"/>
      </rPr>
      <t>地</t>
    </r>
    <r>
      <rPr>
        <b/>
        <sz val="12"/>
        <rFont val="Times New Roman"/>
      </rPr>
      <t xml:space="preserve"> </t>
    </r>
    <r>
      <rPr>
        <b/>
        <sz val="12"/>
        <rFont val="SimSun"/>
      </rPr>
      <t>区</t>
    </r>
  </si>
  <si>
    <r>
      <rPr>
        <b/>
        <sz val="12"/>
        <rFont val="SimSun"/>
      </rPr>
      <t>一般债务</t>
    </r>
  </si>
  <si>
    <r>
      <rPr>
        <sz val="12"/>
        <rFont val="Times New Roman"/>
      </rPr>
      <t xml:space="preserve">  </t>
    </r>
    <r>
      <rPr>
        <sz val="12"/>
        <rFont val="SimSun"/>
      </rPr>
      <t>随州市</t>
    </r>
  </si>
  <si>
    <r>
      <rPr>
        <sz val="12"/>
        <rFont val="Times New Roman"/>
      </rPr>
      <t xml:space="preserve">    </t>
    </r>
    <r>
      <rPr>
        <sz val="12"/>
        <rFont val="SimSun"/>
      </rPr>
      <t>随州市本级</t>
    </r>
  </si>
  <si>
    <r>
      <rPr>
        <sz val="12"/>
        <rFont val="Times New Roman"/>
      </rPr>
      <t xml:space="preserve">    </t>
    </r>
    <r>
      <rPr>
        <sz val="12"/>
        <rFont val="SimSun"/>
      </rPr>
      <t>曾都区</t>
    </r>
  </si>
  <si>
    <r>
      <rPr>
        <sz val="12"/>
        <rFont val="Times New Roman"/>
      </rPr>
      <t xml:space="preserve">    </t>
    </r>
    <r>
      <rPr>
        <sz val="12"/>
        <rFont val="SimSun"/>
      </rPr>
      <t>随县</t>
    </r>
  </si>
  <si>
    <r>
      <rPr>
        <sz val="12"/>
        <rFont val="Times New Roman"/>
      </rPr>
      <t xml:space="preserve">    </t>
    </r>
    <r>
      <rPr>
        <sz val="12"/>
        <rFont val="SimSun"/>
      </rPr>
      <t>广水市</t>
    </r>
  </si>
  <si>
    <t xml:space="preserve">备注：一、上一年度全市政府性债务限额和余额情况
省财政核定随州市2019年政府性债务限额1417445万元（其中：一般债务限额912174万元、专项债务限额505271万元）。其中市本级政府债务限额为421353万元（其中:一般债务限额208531万元、专项债务限额212822万元）；县区市政府债务限额996092万元（其中:一般债务限额703643万元、专项债务限额292449万元）。
截至2019年底，全市政府债务余额1278937万元（其中:一般债务余额792973万元、专项债务余额485964万元）。其中市本级债务余额357674万元（其中：一般债务余额167339万元、专项债务余额190335万元）；县市区债务余额921263万元（其中：一般债务余额625634万元、专项债务余额295629万元）。
二、上一年度全市政府债券还本付息情况
2019年， 随州市政府性债务共还本付息152901万元（含再融资债券），其中，市本级32354万元，县市区120547万元。全市一般债务还本付息136681万元，其中：市本级26543万元，县市区110138万元。全市专项债务还本付息16220万元，其中：市本级5811万元，县市区10409万元。
三、本年度全市政府债券还本付息预算情况
2020年，随州市共安排政府性债务还本付息预算27.65亿元，其中，市本级7.75亿元，县市区19.9亿元。全市一般债务还本付息18.86亿元，其中：市本级3.41亿元，县市区15.45亿元。全市专项债务还本付息8.79亿元，其中：市本级4.34亿元，县市区4.45亿元。
四、本年度全市政府债券安排情况
债券资金主要围绕“补短板”三年行动计划、生态修复等重大工程和公路、棚户区改造、土地储备等关系全市发展大局的重点项目建设安排使用。</t>
  </si>
  <si>
    <r>
      <rPr>
        <sz val="12"/>
        <rFont val="宋体"/>
      </rPr>
      <t>附表</t>
    </r>
    <r>
      <rPr>
        <sz val="12"/>
        <rFont val="Times New Roman"/>
      </rPr>
      <t>26</t>
    </r>
  </si>
  <si>
    <t>市本级2020年一般公共预算对下专项转移支付情况表</t>
  </si>
  <si>
    <t>单位：万元</t>
  </si>
  <si>
    <t>对下专项</t>
  </si>
  <si>
    <t xml:space="preserve">小  计</t>
  </si>
  <si>
    <t>分地区情况</t>
  </si>
  <si>
    <t>曾都区</t>
  </si>
  <si>
    <t>高新区</t>
  </si>
  <si>
    <t>大洪山</t>
  </si>
  <si>
    <t>广水</t>
  </si>
  <si>
    <t>随县</t>
  </si>
  <si>
    <t>推进精准扶贫精准脱贫</t>
  </si>
  <si>
    <t>网格化管理</t>
  </si>
  <si>
    <t>城区主街道环卫市场化改革</t>
  </si>
  <si>
    <t>城区治安防控体系建设</t>
  </si>
  <si>
    <t>村主职干部报酬补助</t>
  </si>
  <si>
    <t>社区工作经费</t>
  </si>
  <si>
    <t>基层党组织服务群众专项</t>
  </si>
  <si>
    <t>农村厕所革命</t>
  </si>
  <si>
    <t>学校旱厕改造</t>
  </si>
  <si>
    <t>农村生活垃圾无害化处理以奖代补</t>
  </si>
  <si>
    <t>污染防治攻坚战考核奖励</t>
  </si>
  <si>
    <t>区县补助</t>
  </si>
  <si>
    <r>
      <rPr>
        <sz val="12"/>
        <rFont val="宋体"/>
      </rPr>
      <t>附表</t>
    </r>
    <r>
      <rPr>
        <sz val="12"/>
        <rFont val="Times New Roman"/>
      </rPr>
      <t>27</t>
    </r>
  </si>
  <si>
    <r>
      <rPr>
        <sz val="20"/>
        <rFont val="方正大标宋简体"/>
      </rPr>
      <t>全市</t>
    </r>
    <r>
      <rPr>
        <sz val="20"/>
        <rFont val="Times New Roman"/>
      </rPr>
      <t>2020</t>
    </r>
    <r>
      <rPr>
        <sz val="20"/>
        <rFont val="方正大标宋简体"/>
      </rPr>
      <t>年政府性基金预算收入表</t>
    </r>
  </si>
  <si>
    <t xml:space="preserve">       </t>
  </si>
  <si>
    <r>
      <rPr>
        <b/>
        <sz val="11"/>
        <rFont val="宋体"/>
      </rPr>
      <t>项目</t>
    </r>
  </si>
  <si>
    <r>
      <rPr>
        <b/>
        <sz val="11"/>
        <rFont val="宋体"/>
      </rPr>
      <t>预算数</t>
    </r>
  </si>
  <si>
    <r>
      <rPr>
        <b/>
        <sz val="11"/>
        <rFont val="宋体"/>
      </rPr>
      <t>备注</t>
    </r>
  </si>
  <si>
    <r>
      <rPr>
        <sz val="11"/>
        <rFont val="宋体"/>
      </rPr>
      <t>一、农网还贷资金收入</t>
    </r>
  </si>
  <si>
    <r>
      <rPr>
        <sz val="11"/>
        <rFont val="宋体"/>
      </rPr>
      <t>二、港口建设费收入</t>
    </r>
  </si>
  <si>
    <r>
      <rPr>
        <sz val="11"/>
        <rFont val="宋体"/>
      </rPr>
      <t>三、国家电影事业发展专项资金收入</t>
    </r>
  </si>
  <si>
    <r>
      <rPr>
        <sz val="11"/>
        <rFont val="宋体"/>
      </rPr>
      <t>四、国有土地收益基金收入</t>
    </r>
  </si>
  <si>
    <r>
      <rPr>
        <sz val="11"/>
        <rFont val="宋体"/>
      </rPr>
      <t>五、农业土地开发资金收入</t>
    </r>
  </si>
  <si>
    <r>
      <rPr>
        <sz val="11"/>
        <rFont val="宋体"/>
      </rPr>
      <t>六、国有土地使用权出让收入</t>
    </r>
  </si>
  <si>
    <r>
      <rPr>
        <sz val="11"/>
        <rFont val="宋体"/>
      </rPr>
      <t>七、大中型水库库区基金收入</t>
    </r>
  </si>
  <si>
    <r>
      <rPr>
        <sz val="11"/>
        <rFont val="宋体"/>
      </rPr>
      <t>八、彩票公益金收入</t>
    </r>
  </si>
  <si>
    <t>九、城市基础设施配套费收入</t>
  </si>
  <si>
    <r>
      <rPr>
        <sz val="11"/>
        <rFont val="宋体"/>
      </rPr>
      <t>十、小型水库移民扶助基金收入</t>
    </r>
  </si>
  <si>
    <r>
      <rPr>
        <sz val="11"/>
        <rFont val="宋体"/>
      </rPr>
      <t>十一、国家重大水利工程建设基金收入</t>
    </r>
  </si>
  <si>
    <r>
      <rPr>
        <sz val="11"/>
        <rFont val="宋体"/>
      </rPr>
      <t>十二、车辆通行费</t>
    </r>
  </si>
  <si>
    <r>
      <rPr>
        <sz val="11"/>
        <rFont val="宋体"/>
      </rPr>
      <t>十三、污水处理费收入</t>
    </r>
  </si>
  <si>
    <r>
      <rPr>
        <sz val="11"/>
        <rFont val="宋体"/>
      </rPr>
      <t>十四、彩票发行机构和彩票销售机构的业务费用</t>
    </r>
  </si>
  <si>
    <r>
      <rPr>
        <sz val="11"/>
        <rFont val="宋体"/>
      </rPr>
      <t>十五、其他政府性基金收入</t>
    </r>
  </si>
  <si>
    <r>
      <rPr>
        <sz val="11"/>
        <rFont val="宋体"/>
      </rPr>
      <t>十六、专项债券对应项目专项收入</t>
    </r>
  </si>
  <si>
    <r>
      <rPr>
        <sz val="11"/>
        <rFont val="宋体"/>
      </rPr>
      <t>　</t>
    </r>
  </si>
  <si>
    <r>
      <rPr>
        <b/>
        <sz val="11"/>
        <rFont val="宋体"/>
      </rPr>
      <t>收</t>
    </r>
    <r>
      <rPr>
        <b/>
        <sz val="11"/>
        <rFont val="Times New Roman"/>
      </rPr>
      <t xml:space="preserve">   </t>
    </r>
    <r>
      <rPr>
        <b/>
        <sz val="11"/>
        <rFont val="宋体"/>
      </rPr>
      <t>入</t>
    </r>
    <r>
      <rPr>
        <b/>
        <sz val="11"/>
        <rFont val="Times New Roman"/>
      </rPr>
      <t xml:space="preserve">   </t>
    </r>
    <r>
      <rPr>
        <b/>
        <sz val="11"/>
        <rFont val="宋体"/>
      </rPr>
      <t>总</t>
    </r>
    <r>
      <rPr>
        <b/>
        <sz val="11"/>
        <rFont val="Times New Roman"/>
      </rPr>
      <t xml:space="preserve">   </t>
    </r>
    <r>
      <rPr>
        <b/>
        <sz val="11"/>
        <rFont val="宋体"/>
      </rPr>
      <t>计</t>
    </r>
  </si>
  <si>
    <r>
      <rPr>
        <sz val="12"/>
        <rFont val="宋体"/>
      </rPr>
      <t>附表</t>
    </r>
    <r>
      <rPr>
        <sz val="12"/>
        <rFont val="Times New Roman"/>
      </rPr>
      <t>28</t>
    </r>
  </si>
  <si>
    <r>
      <rPr>
        <sz val="20"/>
        <rFont val="方正大标宋简体"/>
      </rPr>
      <t>全市</t>
    </r>
    <r>
      <rPr>
        <sz val="20"/>
        <rFont val="Times New Roman"/>
      </rPr>
      <t>2020</t>
    </r>
    <r>
      <rPr>
        <sz val="20"/>
        <rFont val="方正大标宋简体"/>
      </rPr>
      <t>年政府性基金预算支出表</t>
    </r>
  </si>
  <si>
    <r>
      <rPr>
        <b/>
        <sz val="11"/>
        <rFont val="宋体"/>
      </rPr>
      <t>项</t>
    </r>
    <r>
      <rPr>
        <b/>
        <sz val="11"/>
        <rFont val="Times New Roman"/>
      </rPr>
      <t xml:space="preserve">    </t>
    </r>
    <r>
      <rPr>
        <b/>
        <sz val="11"/>
        <rFont val="宋体"/>
      </rPr>
      <t>目</t>
    </r>
  </si>
  <si>
    <r>
      <rPr>
        <sz val="11"/>
        <rFont val="宋体"/>
      </rPr>
      <t>一、文化体育与传媒支出</t>
    </r>
  </si>
  <si>
    <r>
      <rPr>
        <sz val="11"/>
        <rFont val="宋体"/>
      </rPr>
      <t>二、社会保障和就业支出</t>
    </r>
  </si>
  <si>
    <r>
      <rPr>
        <sz val="11"/>
        <rFont val="宋体"/>
      </rPr>
      <t>三、节能环保支出</t>
    </r>
  </si>
  <si>
    <r>
      <rPr>
        <sz val="11"/>
        <rFont val="宋体"/>
      </rPr>
      <t>四、城乡社区支出</t>
    </r>
  </si>
  <si>
    <r>
      <rPr>
        <sz val="11"/>
        <rFont val="宋体"/>
      </rPr>
      <t>五、农林水支出</t>
    </r>
  </si>
  <si>
    <r>
      <rPr>
        <sz val="11"/>
        <rFont val="宋体"/>
      </rPr>
      <t>六、交通运输支出</t>
    </r>
  </si>
  <si>
    <r>
      <rPr>
        <sz val="11"/>
        <rFont val="宋体"/>
      </rPr>
      <t>七、资源勘探信息等支出</t>
    </r>
  </si>
  <si>
    <t>八、其他支出</t>
  </si>
  <si>
    <t>九、债务付息支出</t>
  </si>
  <si>
    <t>十、债务发行费支出</t>
  </si>
  <si>
    <r>
      <rPr>
        <b/>
        <sz val="11"/>
        <rFont val="宋体"/>
      </rPr>
      <t>支出合计</t>
    </r>
  </si>
  <si>
    <r>
      <rPr>
        <sz val="12"/>
        <rFont val="宋体"/>
      </rPr>
      <t>附表</t>
    </r>
    <r>
      <rPr>
        <sz val="12"/>
        <rFont val="Times New Roman"/>
      </rPr>
      <t>29</t>
    </r>
  </si>
  <si>
    <r>
      <rPr>
        <sz val="20"/>
        <rFont val="方正大标宋简体"/>
      </rPr>
      <t>市本级</t>
    </r>
    <r>
      <rPr>
        <sz val="20"/>
        <rFont val="Times New Roman"/>
      </rPr>
      <t>2020</t>
    </r>
    <r>
      <rPr>
        <sz val="20"/>
        <rFont val="方正大标宋简体"/>
      </rPr>
      <t>年政府性基金预算收入表</t>
    </r>
  </si>
  <si>
    <r>
      <rPr>
        <sz val="11"/>
        <rFont val="宋体"/>
      </rPr>
      <t>一、农业土地开发资金收入</t>
    </r>
  </si>
  <si>
    <r>
      <rPr>
        <sz val="11"/>
        <rFont val="宋体"/>
      </rPr>
      <t>二、国有土地使用权出让收入</t>
    </r>
  </si>
  <si>
    <r>
      <rPr>
        <sz val="11"/>
        <rFont val="Times New Roman"/>
      </rPr>
      <t xml:space="preserve">        </t>
    </r>
    <r>
      <rPr>
        <sz val="11"/>
        <rFont val="宋体"/>
      </rPr>
      <t>土地出让价款收入</t>
    </r>
  </si>
  <si>
    <r>
      <rPr>
        <sz val="11"/>
        <rFont val="Times New Roman"/>
      </rPr>
      <t xml:space="preserve">        </t>
    </r>
    <r>
      <rPr>
        <sz val="11"/>
        <rFont val="宋体"/>
      </rPr>
      <t>补缴的土地价款</t>
    </r>
  </si>
  <si>
    <r>
      <rPr>
        <sz val="11"/>
        <rFont val="Times New Roman"/>
      </rPr>
      <t xml:space="preserve">        </t>
    </r>
    <r>
      <rPr>
        <sz val="11"/>
        <rFont val="宋体"/>
      </rPr>
      <t>缴纳新增建设用地土地有偿使用费</t>
    </r>
  </si>
  <si>
    <r>
      <rPr>
        <sz val="11"/>
        <rFont val="Times New Roman"/>
      </rPr>
      <t xml:space="preserve">        </t>
    </r>
    <r>
      <rPr>
        <sz val="11"/>
        <rFont val="宋体"/>
      </rPr>
      <t>其他土地出让收入</t>
    </r>
  </si>
  <si>
    <r>
      <rPr>
        <sz val="11"/>
        <rFont val="宋体"/>
      </rPr>
      <t>三、彩票发行机构和彩票销售机构的业务费用</t>
    </r>
  </si>
  <si>
    <r>
      <rPr>
        <sz val="11"/>
        <rFont val="Times New Roman"/>
      </rPr>
      <t xml:space="preserve">        </t>
    </r>
    <r>
      <rPr>
        <sz val="11"/>
        <rFont val="宋体"/>
      </rPr>
      <t>福利彩票销售机构的业务费用</t>
    </r>
  </si>
  <si>
    <r>
      <rPr>
        <sz val="11"/>
        <rFont val="宋体"/>
      </rPr>
      <t>　　</t>
    </r>
    <r>
      <rPr>
        <sz val="11"/>
        <rFont val="Times New Roman"/>
      </rPr>
      <t xml:space="preserve"> </t>
    </r>
    <r>
      <rPr>
        <sz val="11"/>
        <rFont val="宋体"/>
      </rPr>
      <t>体育彩票销售机构的业务费用</t>
    </r>
  </si>
  <si>
    <r>
      <rPr>
        <sz val="11"/>
        <rFont val="宋体"/>
      </rPr>
      <t>四、城市基础设施配套费收入</t>
    </r>
  </si>
  <si>
    <r>
      <rPr>
        <sz val="11"/>
        <rFont val="宋体"/>
      </rPr>
      <t>五、污水处理费收入</t>
    </r>
  </si>
  <si>
    <r>
      <rPr>
        <sz val="11"/>
        <rFont val="宋体"/>
      </rPr>
      <t>六、其他政府性基金收入</t>
    </r>
  </si>
  <si>
    <r>
      <rPr>
        <b/>
        <sz val="11"/>
        <rFont val="宋体"/>
      </rPr>
      <t>收入合计</t>
    </r>
  </si>
  <si>
    <r>
      <rPr>
        <b/>
        <sz val="11"/>
        <rFont val="宋体"/>
      </rPr>
      <t>转移性收入</t>
    </r>
  </si>
  <si>
    <r>
      <rPr>
        <sz val="11"/>
        <rFont val="Times New Roman"/>
      </rPr>
      <t xml:space="preserve">    </t>
    </r>
    <r>
      <rPr>
        <sz val="11"/>
        <rFont val="宋体"/>
      </rPr>
      <t>一、政府性基金转移收入</t>
    </r>
  </si>
  <si>
    <r>
      <rPr>
        <sz val="11"/>
        <rFont val="Times New Roman"/>
      </rPr>
      <t xml:space="preserve">        </t>
    </r>
    <r>
      <rPr>
        <sz val="11"/>
        <rFont val="宋体"/>
      </rPr>
      <t>　政府性基金补助收入</t>
    </r>
  </si>
  <si>
    <r>
      <rPr>
        <sz val="11"/>
        <rFont val="宋体"/>
      </rPr>
      <t>大中型水库移民后期扶持基金补助</t>
    </r>
  </si>
  <si>
    <r>
      <rPr>
        <sz val="11"/>
        <rFont val="宋体"/>
      </rPr>
      <t>车辆通行费安排的补助</t>
    </r>
  </si>
  <si>
    <r>
      <rPr>
        <sz val="11"/>
        <rFont val="宋体"/>
      </rPr>
      <t>基础设施建设和经济发展补助</t>
    </r>
  </si>
  <si>
    <r>
      <rPr>
        <sz val="11"/>
        <rFont val="宋体"/>
      </rPr>
      <t>地方旅游开发项目补助</t>
    </r>
  </si>
  <si>
    <r>
      <rPr>
        <sz val="11"/>
        <rFont val="宋体"/>
      </rPr>
      <t>社会福利的彩票公益金补助</t>
    </r>
  </si>
  <si>
    <r>
      <rPr>
        <sz val="11"/>
        <rFont val="宋体"/>
      </rPr>
      <t>体育事业的彩票公益金补助</t>
    </r>
  </si>
  <si>
    <r>
      <rPr>
        <sz val="11"/>
        <rFont val="宋体"/>
      </rPr>
      <t>红十字事业的彩票公益金补助</t>
    </r>
  </si>
  <si>
    <r>
      <rPr>
        <sz val="11"/>
        <rFont val="宋体"/>
      </rPr>
      <t>残疾人事业的彩票公益金补助</t>
    </r>
  </si>
  <si>
    <r>
      <rPr>
        <sz val="11"/>
        <rFont val="宋体"/>
      </rPr>
      <t>城乡医疗救助的彩票公益金补助</t>
    </r>
  </si>
  <si>
    <r>
      <rPr>
        <sz val="11"/>
        <rFont val="Times New Roman"/>
      </rPr>
      <t xml:space="preserve">        </t>
    </r>
    <r>
      <rPr>
        <sz val="11"/>
        <rFont val="宋体"/>
      </rPr>
      <t>　政府性基金上解收入</t>
    </r>
  </si>
  <si>
    <r>
      <rPr>
        <sz val="11"/>
        <rFont val="Times New Roman"/>
      </rPr>
      <t xml:space="preserve">   </t>
    </r>
    <r>
      <rPr>
        <sz val="11"/>
        <rFont val="宋体"/>
      </rPr>
      <t>二、</t>
    </r>
    <r>
      <rPr>
        <sz val="11"/>
        <rFont val="Times New Roman"/>
      </rPr>
      <t xml:space="preserve"> </t>
    </r>
    <r>
      <rPr>
        <sz val="11"/>
        <rFont val="宋体"/>
      </rPr>
      <t>债务转贷收入</t>
    </r>
  </si>
  <si>
    <r>
      <rPr>
        <sz val="11"/>
        <rFont val="Times New Roman"/>
      </rPr>
      <t xml:space="preserve">            </t>
    </r>
    <r>
      <rPr>
        <sz val="11"/>
        <rFont val="宋体"/>
      </rPr>
      <t>地方政府专项债务转贷收入</t>
    </r>
  </si>
  <si>
    <r>
      <rPr>
        <sz val="11"/>
        <rFont val="宋体"/>
      </rPr>
      <t>国有土地使用权出让金债务转贷收入</t>
    </r>
  </si>
  <si>
    <r>
      <rPr>
        <sz val="11"/>
        <rFont val="宋体"/>
      </rPr>
      <t>土地储备专项债券转贷收入</t>
    </r>
  </si>
  <si>
    <r>
      <rPr>
        <sz val="11"/>
        <rFont val="Times New Roman"/>
      </rPr>
      <t xml:space="preserve">   </t>
    </r>
    <r>
      <rPr>
        <sz val="11"/>
        <rFont val="宋体"/>
      </rPr>
      <t>三、</t>
    </r>
    <r>
      <rPr>
        <sz val="11"/>
        <rFont val="Times New Roman"/>
      </rPr>
      <t xml:space="preserve"> </t>
    </r>
    <r>
      <rPr>
        <sz val="11"/>
        <rFont val="宋体"/>
      </rPr>
      <t>上年结余收入</t>
    </r>
  </si>
  <si>
    <r>
      <rPr>
        <sz val="11"/>
        <rFont val="Times New Roman"/>
      </rPr>
      <t xml:space="preserve">            </t>
    </r>
    <r>
      <rPr>
        <sz val="11"/>
        <rFont val="宋体"/>
      </rPr>
      <t>政府性基金预算上年结余收入</t>
    </r>
  </si>
  <si>
    <r>
      <rPr>
        <sz val="11"/>
        <rFont val="Times New Roman"/>
      </rPr>
      <t xml:space="preserve">   </t>
    </r>
    <r>
      <rPr>
        <sz val="11"/>
        <rFont val="宋体"/>
      </rPr>
      <t>四、</t>
    </r>
    <r>
      <rPr>
        <sz val="11"/>
        <rFont val="Times New Roman"/>
      </rPr>
      <t xml:space="preserve"> </t>
    </r>
    <r>
      <rPr>
        <sz val="11"/>
        <rFont val="宋体"/>
      </rPr>
      <t>调入资金</t>
    </r>
  </si>
  <si>
    <r>
      <rPr>
        <b/>
        <sz val="11"/>
        <rFont val="宋体"/>
      </rPr>
      <t>收入总计</t>
    </r>
  </si>
  <si>
    <r>
      <rPr>
        <sz val="12"/>
        <rFont val="宋体"/>
      </rPr>
      <t>附表</t>
    </r>
    <r>
      <rPr>
        <sz val="12"/>
        <rFont val="Times New Roman"/>
      </rPr>
      <t>30</t>
    </r>
  </si>
  <si>
    <r>
      <rPr>
        <sz val="20"/>
        <rFont val="方正大标宋简体"/>
      </rPr>
      <t>市本级</t>
    </r>
    <r>
      <rPr>
        <sz val="20"/>
        <rFont val="Times New Roman"/>
      </rPr>
      <t>2020</t>
    </r>
    <r>
      <rPr>
        <sz val="20"/>
        <rFont val="方正大标宋简体"/>
      </rPr>
      <t>年政府性基金预算支出表</t>
    </r>
  </si>
  <si>
    <r>
      <rPr>
        <sz val="10"/>
        <rFont val="宋体"/>
      </rPr>
      <t>单位：万元</t>
    </r>
    <r>
      <rPr>
        <sz val="10"/>
        <rFont val="Times New Roman"/>
      </rPr>
      <t xml:space="preserve">             </t>
    </r>
  </si>
  <si>
    <r>
      <rPr>
        <sz val="11"/>
        <rFont val="宋体"/>
      </rPr>
      <t>一、社会保障和就业支出</t>
    </r>
  </si>
  <si>
    <r>
      <rPr>
        <sz val="11"/>
        <rFont val="Times New Roman"/>
      </rPr>
      <t xml:space="preserve">       </t>
    </r>
    <r>
      <rPr>
        <sz val="11"/>
        <rFont val="宋体"/>
      </rPr>
      <t>大中型水库移民后期扶持基金支出</t>
    </r>
  </si>
  <si>
    <r>
      <rPr>
        <sz val="11"/>
        <rFont val="宋体"/>
      </rPr>
      <t>移民补助</t>
    </r>
  </si>
  <si>
    <r>
      <rPr>
        <sz val="11"/>
        <rFont val="宋体"/>
      </rPr>
      <t>基础设施建设和经济发展</t>
    </r>
  </si>
  <si>
    <r>
      <rPr>
        <sz val="11"/>
        <rFont val="宋体"/>
      </rPr>
      <t>其他大中型水库移民后期扶持资金支出</t>
    </r>
  </si>
  <si>
    <r>
      <rPr>
        <sz val="11"/>
        <rFont val="宋体"/>
      </rPr>
      <t>二、城乡社区支出</t>
    </r>
  </si>
  <si>
    <r>
      <rPr>
        <sz val="11"/>
        <rFont val="Times New Roman"/>
      </rPr>
      <t xml:space="preserve">       </t>
    </r>
    <r>
      <rPr>
        <sz val="11"/>
        <rFont val="宋体"/>
      </rPr>
      <t>国有土地使用权出让收入及对应专项债务收入安排的支出</t>
    </r>
  </si>
  <si>
    <r>
      <rPr>
        <sz val="11"/>
        <rFont val="宋体"/>
      </rPr>
      <t>征地和拆迁补偿支出</t>
    </r>
  </si>
  <si>
    <r>
      <rPr>
        <sz val="11"/>
        <rFont val="宋体"/>
      </rPr>
      <t>土地开发支出</t>
    </r>
  </si>
  <si>
    <r>
      <rPr>
        <sz val="11"/>
        <rFont val="宋体"/>
      </rPr>
      <t>城市建设支出</t>
    </r>
  </si>
  <si>
    <r>
      <rPr>
        <sz val="11"/>
        <rFont val="宋体"/>
      </rPr>
      <t>农村基础设施建设支出</t>
    </r>
  </si>
  <si>
    <r>
      <rPr>
        <sz val="11"/>
        <rFont val="宋体"/>
      </rPr>
      <t>补助被征地农民支出</t>
    </r>
  </si>
  <si>
    <r>
      <rPr>
        <sz val="11"/>
        <rFont val="宋体"/>
      </rPr>
      <t>土地出让业务支出</t>
    </r>
  </si>
  <si>
    <r>
      <rPr>
        <sz val="11"/>
        <rFont val="宋体"/>
      </rPr>
      <t>廉租住房支出</t>
    </r>
  </si>
  <si>
    <r>
      <rPr>
        <sz val="11"/>
        <rFont val="宋体"/>
      </rPr>
      <t>棚户区改造支出</t>
    </r>
  </si>
  <si>
    <r>
      <rPr>
        <sz val="11"/>
        <rFont val="宋体"/>
      </rPr>
      <t>公共租赁住房支出</t>
    </r>
  </si>
  <si>
    <r>
      <rPr>
        <sz val="11"/>
        <rFont val="宋体"/>
      </rPr>
      <t>其他国有土地使用权出让收入安排的支出</t>
    </r>
  </si>
  <si>
    <r>
      <rPr>
        <sz val="11"/>
        <rFont val="Times New Roman"/>
      </rPr>
      <t xml:space="preserve"> </t>
    </r>
    <r>
      <rPr>
        <sz val="11"/>
        <rFont val="Times New Roman"/>
      </rPr>
      <t xml:space="preserve">   </t>
    </r>
    <r>
      <rPr>
        <sz val="11"/>
        <rFont val="宋体"/>
      </rPr>
      <t>农业土地开发资金安排的支出</t>
    </r>
  </si>
  <si>
    <r>
      <rPr>
        <sz val="11"/>
        <rFont val="Times New Roman"/>
      </rPr>
      <t xml:space="preserve"> </t>
    </r>
    <r>
      <rPr>
        <sz val="11"/>
        <rFont val="Times New Roman"/>
      </rPr>
      <t xml:space="preserve">   </t>
    </r>
    <r>
      <rPr>
        <sz val="11"/>
        <rFont val="宋体"/>
      </rPr>
      <t>城市基础设施配套费安排的支出</t>
    </r>
  </si>
  <si>
    <r>
      <rPr>
        <sz val="11"/>
        <rFont val="宋体"/>
      </rPr>
      <t>城市公共设施</t>
    </r>
  </si>
  <si>
    <r>
      <rPr>
        <sz val="11"/>
        <rFont val="宋体"/>
      </rPr>
      <t>城市环境卫生</t>
    </r>
  </si>
  <si>
    <r>
      <rPr>
        <sz val="11"/>
        <rFont val="宋体"/>
      </rPr>
      <t>其他城市基础设施配套费安排的支出</t>
    </r>
  </si>
  <si>
    <r>
      <rPr>
        <sz val="11"/>
        <rFont val="Times New Roman"/>
      </rPr>
      <t xml:space="preserve">      </t>
    </r>
    <r>
      <rPr>
        <sz val="11"/>
        <rFont val="宋体"/>
      </rPr>
      <t>污水处理费及对应专项债务收入安排的支出</t>
    </r>
  </si>
  <si>
    <r>
      <rPr>
        <sz val="11"/>
        <rFont val="宋体"/>
      </rPr>
      <t>污水处理设施建设和运营</t>
    </r>
  </si>
  <si>
    <r>
      <rPr>
        <sz val="11"/>
        <rFont val="宋体"/>
      </rPr>
      <t>其他污水处理费安排的支出</t>
    </r>
  </si>
  <si>
    <r>
      <rPr>
        <sz val="11"/>
        <rFont val="宋体"/>
      </rPr>
      <t>三、交通运输支出</t>
    </r>
  </si>
  <si>
    <r>
      <rPr>
        <sz val="11"/>
        <rFont val="Times New Roman"/>
      </rPr>
      <t xml:space="preserve">       </t>
    </r>
    <r>
      <rPr>
        <sz val="11"/>
        <rFont val="宋体"/>
      </rPr>
      <t>车辆通行费安排的支出</t>
    </r>
  </si>
  <si>
    <r>
      <rPr>
        <sz val="11"/>
        <rFont val="宋体"/>
      </rPr>
      <t>其他车辆通行费安排的支出</t>
    </r>
  </si>
  <si>
    <r>
      <rPr>
        <sz val="11"/>
        <rFont val="宋体"/>
      </rPr>
      <t>四、资源勘探信息等支出</t>
    </r>
  </si>
  <si>
    <r>
      <rPr>
        <sz val="11"/>
        <rFont val="Times New Roman"/>
      </rPr>
      <t xml:space="preserve">       </t>
    </r>
    <r>
      <rPr>
        <sz val="11"/>
        <rFont val="宋体"/>
      </rPr>
      <t>农网还贷资金支出</t>
    </r>
  </si>
  <si>
    <r>
      <rPr>
        <sz val="11"/>
        <rFont val="宋体"/>
      </rPr>
      <t>地方农网还贷资金支出</t>
    </r>
  </si>
  <si>
    <r>
      <rPr>
        <sz val="11"/>
        <rFont val="宋体"/>
      </rPr>
      <t>五、商业服务业等支出</t>
    </r>
  </si>
  <si>
    <r>
      <rPr>
        <sz val="11"/>
        <rFont val="Times New Roman"/>
      </rPr>
      <t xml:space="preserve">       </t>
    </r>
    <r>
      <rPr>
        <sz val="11"/>
        <rFont val="宋体"/>
      </rPr>
      <t>旅游发展基金支出</t>
    </r>
  </si>
  <si>
    <r>
      <rPr>
        <sz val="11"/>
        <rFont val="宋体"/>
      </rPr>
      <t>六、其他支出</t>
    </r>
  </si>
  <si>
    <r>
      <rPr>
        <sz val="11"/>
        <rFont val="Times New Roman"/>
      </rPr>
      <t xml:space="preserve"> </t>
    </r>
    <r>
      <rPr>
        <sz val="11"/>
        <rFont val="Times New Roman"/>
      </rPr>
      <t xml:space="preserve">  </t>
    </r>
    <r>
      <rPr>
        <sz val="11"/>
        <rFont val="宋体"/>
      </rPr>
      <t>其他政府性基金及对应专项债务收入安排的支出</t>
    </r>
  </si>
  <si>
    <r>
      <rPr>
        <sz val="11"/>
        <rFont val="宋体"/>
      </rPr>
      <t>其他政府性基金安排的支出</t>
    </r>
  </si>
  <si>
    <r>
      <rPr>
        <sz val="11"/>
        <rFont val="Times New Roman"/>
      </rPr>
      <t xml:space="preserve">      </t>
    </r>
    <r>
      <rPr>
        <sz val="11"/>
        <rFont val="宋体"/>
      </rPr>
      <t>彩票公益金安排的支出</t>
    </r>
  </si>
  <si>
    <r>
      <rPr>
        <sz val="11"/>
        <rFont val="宋体"/>
      </rPr>
      <t>用于社会福利的彩票公益金支出</t>
    </r>
  </si>
  <si>
    <r>
      <rPr>
        <sz val="11"/>
        <rFont val="宋体"/>
      </rPr>
      <t>用于体育事业的彩票公益金支出</t>
    </r>
  </si>
  <si>
    <r>
      <rPr>
        <sz val="11"/>
        <rFont val="宋体"/>
      </rPr>
      <t>用于红十字事业的彩票公益金支出</t>
    </r>
  </si>
  <si>
    <r>
      <rPr>
        <sz val="11"/>
        <rFont val="宋体"/>
      </rPr>
      <t>用于残疾人事业的彩票公益金支出</t>
    </r>
  </si>
  <si>
    <t>用于城乡医疗救助的彩票公益金支出</t>
  </si>
  <si>
    <r>
      <rPr>
        <sz val="11"/>
        <rFont val="宋体"/>
      </rPr>
      <t>七、债务付息支出</t>
    </r>
  </si>
  <si>
    <r>
      <rPr>
        <sz val="11"/>
        <rFont val="Times New Roman"/>
      </rPr>
      <t xml:space="preserve"> </t>
    </r>
    <r>
      <rPr>
        <sz val="11"/>
        <rFont val="Times New Roman"/>
      </rPr>
      <t xml:space="preserve">  </t>
    </r>
    <r>
      <rPr>
        <sz val="11"/>
        <rFont val="Times New Roman"/>
      </rPr>
      <t xml:space="preserve"> </t>
    </r>
    <r>
      <rPr>
        <sz val="11"/>
        <rFont val="宋体"/>
      </rPr>
      <t>地方政府专项债务付息支出</t>
    </r>
  </si>
  <si>
    <r>
      <rPr>
        <sz val="11"/>
        <rFont val="宋体"/>
      </rPr>
      <t>国有土地使用权出让金债务付息支出</t>
    </r>
  </si>
  <si>
    <r>
      <rPr>
        <sz val="11"/>
        <rFont val="宋体"/>
      </rPr>
      <t>土地储备专项债券付息支出</t>
    </r>
  </si>
  <si>
    <r>
      <rPr>
        <sz val="11"/>
        <rFont val="宋体"/>
      </rPr>
      <t>八、债务发行费用支出</t>
    </r>
  </si>
  <si>
    <r>
      <rPr>
        <sz val="11"/>
        <rFont val="Times New Roman"/>
      </rPr>
      <t xml:space="preserve">  </t>
    </r>
    <r>
      <rPr>
        <sz val="11"/>
        <rFont val="Times New Roman"/>
      </rPr>
      <t xml:space="preserve">  </t>
    </r>
    <r>
      <rPr>
        <sz val="11"/>
        <rFont val="宋体"/>
      </rPr>
      <t>地方政府专项债务发行费用支出</t>
    </r>
  </si>
  <si>
    <r>
      <rPr>
        <sz val="11"/>
        <rFont val="宋体"/>
      </rPr>
      <t>国有土地使用权出让金债务发行费用支出</t>
    </r>
  </si>
  <si>
    <r>
      <rPr>
        <sz val="11"/>
        <rFont val="宋体"/>
      </rPr>
      <t>土地储备专项债券发行费用支出</t>
    </r>
  </si>
  <si>
    <r>
      <rPr>
        <b/>
        <sz val="11"/>
        <rFont val="宋体"/>
      </rPr>
      <t>转移性支出</t>
    </r>
  </si>
  <si>
    <r>
      <rPr>
        <sz val="11"/>
        <rFont val="Times New Roman"/>
      </rPr>
      <t xml:space="preserve">    </t>
    </r>
    <r>
      <rPr>
        <sz val="11"/>
        <rFont val="宋体"/>
      </rPr>
      <t>政府性基金转移支付</t>
    </r>
  </si>
  <si>
    <r>
      <rPr>
        <sz val="11"/>
        <rFont val="Times New Roman"/>
      </rPr>
      <t xml:space="preserve">    </t>
    </r>
    <r>
      <rPr>
        <sz val="11"/>
        <rFont val="宋体"/>
      </rPr>
      <t>调出资金</t>
    </r>
  </si>
  <si>
    <r>
      <rPr>
        <sz val="11"/>
        <rFont val="Times New Roman"/>
      </rPr>
      <t xml:space="preserve">    </t>
    </r>
    <r>
      <rPr>
        <sz val="11"/>
        <rFont val="宋体"/>
      </rPr>
      <t>年终结余</t>
    </r>
  </si>
  <si>
    <r>
      <rPr>
        <sz val="11"/>
        <rFont val="Times New Roman"/>
      </rPr>
      <t xml:space="preserve">    </t>
    </r>
    <r>
      <rPr>
        <sz val="11"/>
        <rFont val="宋体"/>
      </rPr>
      <t>债务转贷支出</t>
    </r>
  </si>
  <si>
    <r>
      <rPr>
        <b/>
        <sz val="11"/>
        <rFont val="宋体"/>
      </rPr>
      <t>债务还本支出</t>
    </r>
  </si>
  <si>
    <r>
      <rPr>
        <sz val="11"/>
        <rFont val="Times New Roman"/>
      </rPr>
      <t xml:space="preserve">  </t>
    </r>
    <r>
      <rPr>
        <sz val="11"/>
        <rFont val="宋体"/>
      </rPr>
      <t>地方政府专项债务还本支出</t>
    </r>
  </si>
  <si>
    <r>
      <rPr>
        <b/>
        <sz val="11"/>
        <rFont val="宋体"/>
      </rPr>
      <t>支出总计</t>
    </r>
  </si>
  <si>
    <r>
      <rPr>
        <sz val="12"/>
        <rFont val="宋体"/>
      </rPr>
      <t>附表</t>
    </r>
    <r>
      <rPr>
        <sz val="12"/>
        <rFont val="Times New Roman"/>
      </rPr>
      <t>31</t>
    </r>
  </si>
  <si>
    <r>
      <rPr>
        <sz val="20"/>
        <rFont val="方正小标宋简体"/>
      </rPr>
      <t>全市2020年地方政</t>
    </r>
    <r>
      <rPr>
        <sz val="20"/>
        <rFont val="方正大标宋简体"/>
      </rPr>
      <t>府专项债务限额表</t>
    </r>
  </si>
  <si>
    <r>
      <rPr>
        <sz val="11"/>
        <rFont val="Times New Roman"/>
      </rPr>
      <t xml:space="preserve">                                                                                                      </t>
    </r>
    <r>
      <rPr>
        <sz val="11"/>
        <rFont val="SimSun"/>
      </rPr>
      <t>单位：万元</t>
    </r>
  </si>
  <si>
    <r>
      <rPr>
        <b/>
        <sz val="11"/>
        <rFont val="SimSun"/>
      </rPr>
      <t>地</t>
    </r>
    <r>
      <rPr>
        <b/>
        <sz val="11"/>
        <rFont val="Times New Roman"/>
      </rPr>
      <t xml:space="preserve"> </t>
    </r>
    <r>
      <rPr>
        <b/>
        <sz val="11"/>
        <rFont val="SimSun"/>
      </rPr>
      <t>区</t>
    </r>
  </si>
  <si>
    <r>
      <rPr>
        <b/>
        <sz val="11"/>
        <rFont val="SimSun"/>
      </rPr>
      <t>专项债务</t>
    </r>
  </si>
  <si>
    <r>
      <rPr>
        <sz val="11"/>
        <rFont val="Times New Roman"/>
      </rPr>
      <t xml:space="preserve">  </t>
    </r>
    <r>
      <rPr>
        <sz val="11"/>
        <rFont val="SimSun"/>
      </rPr>
      <t>随州市</t>
    </r>
  </si>
  <si>
    <r>
      <rPr>
        <sz val="11"/>
        <rFont val="Times New Roman"/>
      </rPr>
      <t xml:space="preserve">    </t>
    </r>
    <r>
      <rPr>
        <sz val="11"/>
        <rFont val="SimSun"/>
      </rPr>
      <t>随州市本级</t>
    </r>
  </si>
  <si>
    <r>
      <rPr>
        <sz val="11"/>
        <rFont val="Times New Roman"/>
      </rPr>
      <t xml:space="preserve">    </t>
    </r>
    <r>
      <rPr>
        <sz val="11"/>
        <rFont val="SimSun"/>
      </rPr>
      <t>曾都区</t>
    </r>
  </si>
  <si>
    <r>
      <rPr>
        <sz val="11"/>
        <rFont val="Times New Roman"/>
      </rPr>
      <t xml:space="preserve">    </t>
    </r>
    <r>
      <rPr>
        <sz val="11"/>
        <rFont val="SimSun"/>
      </rPr>
      <t>随县</t>
    </r>
  </si>
  <si>
    <r>
      <rPr>
        <sz val="11"/>
        <rFont val="Times New Roman"/>
      </rPr>
      <t xml:space="preserve">    </t>
    </r>
    <r>
      <rPr>
        <sz val="11"/>
        <rFont val="SimSun"/>
      </rPr>
      <t>广水市</t>
    </r>
  </si>
  <si>
    <r>
      <rPr>
        <sz val="11"/>
        <rFont val="宋体"/>
      </rPr>
      <t>附表</t>
    </r>
    <r>
      <rPr>
        <sz val="11"/>
        <rFont val="Times New Roman"/>
      </rPr>
      <t>32</t>
    </r>
  </si>
  <si>
    <r>
      <rPr>
        <sz val="20"/>
        <rFont val="方正大标宋简体"/>
      </rPr>
      <t>全市</t>
    </r>
    <r>
      <rPr>
        <sz val="20"/>
        <rFont val="Times New Roman"/>
      </rPr>
      <t>2020</t>
    </r>
    <r>
      <rPr>
        <sz val="20"/>
        <rFont val="方正大标宋简体"/>
      </rPr>
      <t>年社会保险基金预算收入表</t>
    </r>
  </si>
  <si>
    <r>
      <rPr>
        <sz val="11"/>
        <rFont val="宋体"/>
      </rPr>
      <t>收入科目</t>
    </r>
  </si>
  <si>
    <r>
      <rPr>
        <sz val="11"/>
        <rFont val="宋体"/>
      </rPr>
      <t>收入项目</t>
    </r>
  </si>
  <si>
    <r>
      <rPr>
        <sz val="11"/>
        <rFont val="宋体"/>
      </rPr>
      <t>全市社会保险基金收入合计</t>
    </r>
  </si>
  <si>
    <r>
      <rPr>
        <sz val="11"/>
        <rFont val="宋体"/>
      </rPr>
      <t>一、企业职工基本养老保险基金收入</t>
    </r>
  </si>
  <si>
    <r>
      <rPr>
        <sz val="11"/>
        <rFont val="宋体"/>
      </rPr>
      <t>二、失业保险基金收入</t>
    </r>
  </si>
  <si>
    <r>
      <rPr>
        <sz val="11"/>
        <rFont val="宋体"/>
      </rPr>
      <t>三、城镇职工基本医疗保险基金收入</t>
    </r>
  </si>
  <si>
    <r>
      <rPr>
        <sz val="11"/>
        <rFont val="宋体"/>
      </rPr>
      <t>四、工伤保险基金收入</t>
    </r>
  </si>
  <si>
    <r>
      <rPr>
        <sz val="11"/>
        <rFont val="宋体"/>
      </rPr>
      <t>五、生育保险基金收入</t>
    </r>
  </si>
  <si>
    <r>
      <rPr>
        <sz val="11"/>
        <rFont val="宋体"/>
      </rPr>
      <t>六、城乡居民基本养老保险基金收入</t>
    </r>
  </si>
  <si>
    <r>
      <rPr>
        <sz val="11"/>
        <rFont val="宋体"/>
      </rPr>
      <t>七、机关事业单位基本养老保险基金收入</t>
    </r>
  </si>
  <si>
    <r>
      <rPr>
        <sz val="11"/>
        <rFont val="宋体"/>
      </rPr>
      <t>八、城乡居民基本医疗保险基金收入</t>
    </r>
  </si>
  <si>
    <r>
      <rPr>
        <sz val="11"/>
        <rFont val="宋体"/>
      </rPr>
      <t>附表</t>
    </r>
    <r>
      <rPr>
        <sz val="11"/>
        <rFont val="Times New Roman"/>
      </rPr>
      <t>33</t>
    </r>
  </si>
  <si>
    <r>
      <rPr>
        <sz val="20"/>
        <rFont val="方正大标宋简体"/>
      </rPr>
      <t>全市</t>
    </r>
    <r>
      <rPr>
        <sz val="20"/>
        <rFont val="Times New Roman"/>
      </rPr>
      <t>2020</t>
    </r>
    <r>
      <rPr>
        <sz val="20"/>
        <rFont val="方正大标宋简体"/>
      </rPr>
      <t>年社会保险基金预算支出表</t>
    </r>
  </si>
  <si>
    <r>
      <rPr>
        <sz val="11"/>
        <rFont val="宋体"/>
      </rPr>
      <t>支出科目</t>
    </r>
  </si>
  <si>
    <r>
      <rPr>
        <sz val="11"/>
        <rFont val="宋体"/>
      </rPr>
      <t>支出项目</t>
    </r>
  </si>
  <si>
    <r>
      <rPr>
        <sz val="11"/>
        <rFont val="宋体"/>
      </rPr>
      <t>全市社会保险基金支出合计</t>
    </r>
  </si>
  <si>
    <r>
      <rPr>
        <sz val="11"/>
        <rFont val="宋体"/>
      </rPr>
      <t>一、企业职工基本养老保险基金支出</t>
    </r>
  </si>
  <si>
    <r>
      <rPr>
        <sz val="11"/>
        <rFont val="宋体"/>
      </rPr>
      <t>二、失业保险基金支出</t>
    </r>
  </si>
  <si>
    <r>
      <rPr>
        <sz val="11"/>
        <rFont val="宋体"/>
      </rPr>
      <t>三、城镇职工基本医疗保险基金支出</t>
    </r>
  </si>
  <si>
    <r>
      <rPr>
        <sz val="11"/>
        <rFont val="宋体"/>
      </rPr>
      <t>四、工伤保险基金支出</t>
    </r>
  </si>
  <si>
    <r>
      <rPr>
        <sz val="11"/>
        <rFont val="宋体"/>
      </rPr>
      <t>五、生育保险基金支出</t>
    </r>
  </si>
  <si>
    <r>
      <rPr>
        <sz val="11"/>
        <rFont val="宋体"/>
      </rPr>
      <t>六、城乡居民基本养老保险基金支出</t>
    </r>
  </si>
  <si>
    <r>
      <rPr>
        <sz val="11"/>
        <rFont val="宋体"/>
      </rPr>
      <t>七、机关事业单位基本养老保险基金支出</t>
    </r>
  </si>
  <si>
    <r>
      <rPr>
        <sz val="11"/>
        <rFont val="宋体"/>
      </rPr>
      <t>八、城乡居民基本医疗保险基金支出</t>
    </r>
  </si>
  <si>
    <r>
      <rPr>
        <sz val="11"/>
        <rFont val="宋体"/>
      </rPr>
      <t>附表</t>
    </r>
    <r>
      <rPr>
        <sz val="11"/>
        <rFont val="Times New Roman"/>
      </rPr>
      <t>34</t>
    </r>
  </si>
  <si>
    <r>
      <rPr>
        <sz val="20"/>
        <rFont val="方正大标宋简体"/>
      </rPr>
      <t>市本级</t>
    </r>
    <r>
      <rPr>
        <sz val="20"/>
        <rFont val="Times New Roman"/>
      </rPr>
      <t>2020</t>
    </r>
    <r>
      <rPr>
        <sz val="20"/>
        <rFont val="方正大标宋简体"/>
      </rPr>
      <t>年社会保险基金预算收入表</t>
    </r>
  </si>
  <si>
    <r>
      <rPr>
        <sz val="11"/>
        <rFont val="宋体"/>
      </rPr>
      <t>市本级社会保险基金收入合计</t>
    </r>
  </si>
  <si>
    <r>
      <rPr>
        <sz val="11"/>
        <rFont val="Times New Roman"/>
      </rPr>
      <t xml:space="preserve">   </t>
    </r>
    <r>
      <rPr>
        <sz val="11"/>
        <rFont val="宋体"/>
      </rPr>
      <t>其中：企业职工基本养老保险保险费收入</t>
    </r>
  </si>
  <si>
    <r>
      <rPr>
        <sz val="11"/>
        <rFont val="Times New Roman"/>
      </rPr>
      <t xml:space="preserve">              </t>
    </r>
    <r>
      <rPr>
        <sz val="11"/>
        <rFont val="宋体"/>
      </rPr>
      <t>企业职工基本养老保险基金财政补贴收入</t>
    </r>
  </si>
  <si>
    <r>
      <rPr>
        <sz val="11"/>
        <rFont val="Times New Roman"/>
      </rPr>
      <t xml:space="preserve">              </t>
    </r>
    <r>
      <rPr>
        <sz val="11"/>
        <rFont val="宋体"/>
      </rPr>
      <t>企业职工基本养老保险基金利息收入</t>
    </r>
  </si>
  <si>
    <r>
      <rPr>
        <sz val="11"/>
        <rFont val="Times New Roman"/>
      </rPr>
      <t xml:space="preserve">   </t>
    </r>
    <r>
      <rPr>
        <sz val="11"/>
        <rFont val="宋体"/>
      </rPr>
      <t>其中：失业保险费收入</t>
    </r>
  </si>
  <si>
    <r>
      <rPr>
        <sz val="11"/>
        <rFont val="Times New Roman"/>
      </rPr>
      <t xml:space="preserve">              </t>
    </r>
    <r>
      <rPr>
        <sz val="11"/>
        <rFont val="宋体"/>
      </rPr>
      <t>失业保险基金财政补贴收入</t>
    </r>
  </si>
  <si>
    <r>
      <rPr>
        <sz val="11"/>
        <rFont val="Times New Roman"/>
      </rPr>
      <t xml:space="preserve">              </t>
    </r>
    <r>
      <rPr>
        <sz val="11"/>
        <rFont val="宋体"/>
      </rPr>
      <t>失业保险基金利息收入</t>
    </r>
  </si>
  <si>
    <r>
      <rPr>
        <sz val="11"/>
        <rFont val="宋体"/>
      </rPr>
      <t>三、城镇职工基本医疗保险基金收入（含生育保险）</t>
    </r>
  </si>
  <si>
    <r>
      <rPr>
        <sz val="11"/>
        <rFont val="Times New Roman"/>
      </rPr>
      <t xml:space="preserve">   </t>
    </r>
    <r>
      <rPr>
        <sz val="11"/>
        <rFont val="宋体"/>
      </rPr>
      <t>其中：城镇职工基本医疗保险费收入</t>
    </r>
  </si>
  <si>
    <r>
      <rPr>
        <sz val="11"/>
        <rFont val="Times New Roman"/>
      </rPr>
      <t xml:space="preserve">              </t>
    </r>
    <r>
      <rPr>
        <sz val="11"/>
        <rFont val="宋体"/>
      </rPr>
      <t>城镇职工基本医疗保险基金</t>
    </r>
    <r>
      <rPr>
        <sz val="11"/>
        <rFont val="Times New Roman"/>
      </rPr>
      <t xml:space="preserve"> </t>
    </r>
    <r>
      <rPr>
        <sz val="11"/>
        <rFont val="宋体"/>
      </rPr>
      <t>财政补贴收入</t>
    </r>
  </si>
  <si>
    <r>
      <rPr>
        <sz val="11"/>
        <rFont val="Times New Roman"/>
      </rPr>
      <t xml:space="preserve">              </t>
    </r>
    <r>
      <rPr>
        <sz val="11"/>
        <rFont val="宋体"/>
      </rPr>
      <t>城镇职工基本医疗保险基金利息收入</t>
    </r>
  </si>
  <si>
    <r>
      <rPr>
        <sz val="11"/>
        <rFont val="Times New Roman"/>
      </rPr>
      <t xml:space="preserve">   </t>
    </r>
    <r>
      <rPr>
        <sz val="11"/>
        <rFont val="宋体"/>
      </rPr>
      <t>其中：工伤保险费收入</t>
    </r>
  </si>
  <si>
    <r>
      <rPr>
        <sz val="11"/>
        <rFont val="Times New Roman"/>
      </rPr>
      <t xml:space="preserve">              </t>
    </r>
    <r>
      <rPr>
        <sz val="11"/>
        <rFont val="宋体"/>
      </rPr>
      <t>工伤保险基金</t>
    </r>
    <r>
      <rPr>
        <sz val="11"/>
        <rFont val="Times New Roman"/>
      </rPr>
      <t xml:space="preserve"> </t>
    </r>
    <r>
      <rPr>
        <sz val="11"/>
        <rFont val="宋体"/>
      </rPr>
      <t>财政补贴收入</t>
    </r>
  </si>
  <si>
    <r>
      <rPr>
        <sz val="11"/>
        <rFont val="Times New Roman"/>
      </rPr>
      <t xml:space="preserve">              </t>
    </r>
    <r>
      <rPr>
        <sz val="11"/>
        <rFont val="宋体"/>
      </rPr>
      <t>工伤保险基金利息收入</t>
    </r>
  </si>
  <si>
    <r>
      <rPr>
        <sz val="11"/>
        <rFont val="Times New Roman"/>
      </rPr>
      <t xml:space="preserve">   </t>
    </r>
    <r>
      <rPr>
        <sz val="11"/>
        <rFont val="宋体"/>
      </rPr>
      <t>其中：生育保险费收入</t>
    </r>
  </si>
  <si>
    <r>
      <rPr>
        <sz val="11"/>
        <rFont val="Times New Roman"/>
      </rPr>
      <t xml:space="preserve">              </t>
    </r>
    <r>
      <rPr>
        <sz val="11"/>
        <rFont val="宋体"/>
      </rPr>
      <t>生育保险基金财政补贴收入</t>
    </r>
  </si>
  <si>
    <r>
      <rPr>
        <sz val="11"/>
        <rFont val="Times New Roman"/>
      </rPr>
      <t xml:space="preserve">              </t>
    </r>
    <r>
      <rPr>
        <sz val="11"/>
        <rFont val="宋体"/>
      </rPr>
      <t>生育保险基金利息收入</t>
    </r>
  </si>
  <si>
    <r>
      <rPr>
        <sz val="11"/>
        <rFont val="Times New Roman"/>
      </rPr>
      <t xml:space="preserve">   </t>
    </r>
    <r>
      <rPr>
        <sz val="11"/>
        <rFont val="宋体"/>
      </rPr>
      <t>其中：城乡居民基本养老保险费收入</t>
    </r>
  </si>
  <si>
    <r>
      <rPr>
        <sz val="11"/>
        <rFont val="Times New Roman"/>
      </rPr>
      <t xml:space="preserve">              </t>
    </r>
    <r>
      <rPr>
        <sz val="11"/>
        <rFont val="宋体"/>
      </rPr>
      <t>城乡居民基本养老保险基金财政补贴收入</t>
    </r>
  </si>
  <si>
    <r>
      <rPr>
        <sz val="11"/>
        <rFont val="Times New Roman"/>
      </rPr>
      <t xml:space="preserve">              </t>
    </r>
    <r>
      <rPr>
        <sz val="11"/>
        <rFont val="宋体"/>
      </rPr>
      <t>城乡居民基本养老保险基金利息收入</t>
    </r>
  </si>
  <si>
    <r>
      <rPr>
        <sz val="11"/>
        <rFont val="Times New Roman"/>
      </rPr>
      <t xml:space="preserve">   </t>
    </r>
    <r>
      <rPr>
        <sz val="11"/>
        <rFont val="宋体"/>
      </rPr>
      <t>其中：机关事业单位基本养老保险费收入</t>
    </r>
  </si>
  <si>
    <r>
      <rPr>
        <sz val="11"/>
        <rFont val="Times New Roman"/>
      </rPr>
      <t xml:space="preserve">              </t>
    </r>
    <r>
      <rPr>
        <sz val="11"/>
        <rFont val="宋体"/>
      </rPr>
      <t>机关事业单位基本养老保险基金财政补贴收入</t>
    </r>
  </si>
  <si>
    <r>
      <rPr>
        <sz val="11"/>
        <rFont val="Times New Roman"/>
      </rPr>
      <t xml:space="preserve">              </t>
    </r>
    <r>
      <rPr>
        <sz val="11"/>
        <rFont val="宋体"/>
      </rPr>
      <t>机关事业单位基本养老保险基金利息收入</t>
    </r>
  </si>
  <si>
    <r>
      <rPr>
        <sz val="11"/>
        <rFont val="Times New Roman"/>
      </rPr>
      <t xml:space="preserve">   </t>
    </r>
    <r>
      <rPr>
        <sz val="11"/>
        <rFont val="宋体"/>
      </rPr>
      <t>其中：城乡居民基本医疗保险费收入</t>
    </r>
  </si>
  <si>
    <r>
      <rPr>
        <sz val="11"/>
        <rFont val="Times New Roman"/>
      </rPr>
      <t xml:space="preserve">              </t>
    </r>
    <r>
      <rPr>
        <sz val="11"/>
        <rFont val="宋体"/>
      </rPr>
      <t>城乡居民基本医疗保险基金</t>
    </r>
    <r>
      <rPr>
        <sz val="11"/>
        <rFont val="Times New Roman"/>
      </rPr>
      <t xml:space="preserve"> </t>
    </r>
    <r>
      <rPr>
        <sz val="11"/>
        <rFont val="宋体"/>
      </rPr>
      <t>财政补贴收入</t>
    </r>
  </si>
  <si>
    <r>
      <rPr>
        <sz val="11"/>
        <rFont val="Times New Roman"/>
      </rPr>
      <t xml:space="preserve">              </t>
    </r>
    <r>
      <rPr>
        <sz val="11"/>
        <rFont val="宋体"/>
      </rPr>
      <t>城乡居民基本医疗保险基金利息收入</t>
    </r>
  </si>
  <si>
    <r>
      <rPr>
        <sz val="11"/>
        <rFont val="宋体"/>
      </rPr>
      <t>附表</t>
    </r>
    <r>
      <rPr>
        <sz val="11"/>
        <rFont val="Times New Roman"/>
      </rPr>
      <t>35</t>
    </r>
  </si>
  <si>
    <r>
      <rPr>
        <sz val="20"/>
        <rFont val="方正大标宋简体"/>
      </rPr>
      <t>市本级</t>
    </r>
    <r>
      <rPr>
        <sz val="20"/>
        <rFont val="Times New Roman"/>
      </rPr>
      <t>2020</t>
    </r>
    <r>
      <rPr>
        <sz val="20"/>
        <rFont val="方正大标宋简体"/>
      </rPr>
      <t>年社会保险基金预算支出表</t>
    </r>
  </si>
  <si>
    <r>
      <rPr>
        <sz val="11"/>
        <rFont val="宋体"/>
      </rPr>
      <t>市本级社会保险基金支出合计</t>
    </r>
  </si>
  <si>
    <r>
      <rPr>
        <sz val="11"/>
        <rFont val="Times New Roman"/>
      </rPr>
      <t xml:space="preserve">   </t>
    </r>
    <r>
      <rPr>
        <sz val="11"/>
        <rFont val="宋体"/>
      </rPr>
      <t>其中：基本养老金支出</t>
    </r>
  </si>
  <si>
    <r>
      <rPr>
        <sz val="11"/>
        <rFont val="Times New Roman"/>
      </rPr>
      <t xml:space="preserve">              </t>
    </r>
    <r>
      <rPr>
        <sz val="11"/>
        <rFont val="宋体"/>
      </rPr>
      <t>其他基本养老保险基金支出</t>
    </r>
  </si>
  <si>
    <r>
      <rPr>
        <sz val="11"/>
        <rFont val="Times New Roman"/>
      </rPr>
      <t xml:space="preserve">   </t>
    </r>
    <r>
      <rPr>
        <sz val="11"/>
        <rFont val="宋体"/>
      </rPr>
      <t>其中：失业保险金支出</t>
    </r>
  </si>
  <si>
    <r>
      <rPr>
        <sz val="11"/>
        <rFont val="Times New Roman"/>
      </rPr>
      <t xml:space="preserve">              </t>
    </r>
    <r>
      <rPr>
        <sz val="11"/>
        <rFont val="宋体"/>
      </rPr>
      <t>其他失业保险基金支出</t>
    </r>
  </si>
  <si>
    <r>
      <rPr>
        <sz val="11"/>
        <rFont val="宋体"/>
      </rPr>
      <t>三、城镇职工基本医疗保险基金支出</t>
    </r>
    <r>
      <rPr>
        <sz val="11"/>
        <rFont val="Times New Roman"/>
      </rPr>
      <t>(</t>
    </r>
    <r>
      <rPr>
        <sz val="11"/>
        <rFont val="宋体"/>
      </rPr>
      <t>含生育保险</t>
    </r>
    <r>
      <rPr>
        <sz val="11"/>
        <rFont val="Times New Roman"/>
      </rPr>
      <t>)</t>
    </r>
  </si>
  <si>
    <r>
      <rPr>
        <sz val="11"/>
        <rFont val="Times New Roman"/>
      </rPr>
      <t xml:space="preserve">   </t>
    </r>
    <r>
      <rPr>
        <sz val="11"/>
        <rFont val="宋体"/>
      </rPr>
      <t>其中：基本医疗保险待遇支出</t>
    </r>
  </si>
  <si>
    <r>
      <rPr>
        <sz val="11"/>
        <rFont val="Times New Roman"/>
      </rPr>
      <t xml:space="preserve">              </t>
    </r>
    <r>
      <rPr>
        <sz val="11"/>
        <rFont val="宋体"/>
      </rPr>
      <t>其他基本医疗保险基金支出</t>
    </r>
  </si>
  <si>
    <r>
      <rPr>
        <sz val="11"/>
        <rFont val="Times New Roman"/>
      </rPr>
      <t xml:space="preserve">   </t>
    </r>
    <r>
      <rPr>
        <sz val="11"/>
        <rFont val="宋体"/>
      </rPr>
      <t>其中：工伤保险待遇支出</t>
    </r>
  </si>
  <si>
    <r>
      <rPr>
        <sz val="11"/>
        <rFont val="Times New Roman"/>
      </rPr>
      <t xml:space="preserve">              </t>
    </r>
    <r>
      <rPr>
        <sz val="11"/>
        <rFont val="宋体"/>
      </rPr>
      <t>其他工伤保险基金支出</t>
    </r>
  </si>
  <si>
    <r>
      <rPr>
        <sz val="11"/>
        <rFont val="Times New Roman"/>
      </rPr>
      <t xml:space="preserve">   </t>
    </r>
    <r>
      <rPr>
        <sz val="11"/>
        <rFont val="宋体"/>
      </rPr>
      <t>其中：生育保险待遇支出</t>
    </r>
  </si>
  <si>
    <r>
      <rPr>
        <sz val="11"/>
        <rFont val="Times New Roman"/>
      </rPr>
      <t xml:space="preserve">              </t>
    </r>
    <r>
      <rPr>
        <sz val="11"/>
        <rFont val="宋体"/>
      </rPr>
      <t>其他生育保险基金支出</t>
    </r>
  </si>
  <si>
    <r>
      <rPr>
        <sz val="12"/>
        <rFont val="宋体"/>
      </rPr>
      <t>附表</t>
    </r>
    <r>
      <rPr>
        <sz val="12"/>
        <rFont val="Times New Roman"/>
      </rPr>
      <t>36</t>
    </r>
  </si>
  <si>
    <r>
      <rPr>
        <sz val="20"/>
        <rFont val="方正大标宋简体"/>
      </rPr>
      <t>市本级</t>
    </r>
    <r>
      <rPr>
        <sz val="20"/>
        <rFont val="Times New Roman"/>
      </rPr>
      <t>2020</t>
    </r>
    <r>
      <rPr>
        <sz val="20"/>
        <rFont val="方正大标宋简体"/>
      </rPr>
      <t>年社会保险基金预算结余表</t>
    </r>
  </si>
  <si>
    <r>
      <rPr>
        <sz val="11"/>
        <rFont val="Times New Roman"/>
      </rPr>
      <t xml:space="preserve">                </t>
    </r>
    <r>
      <rPr>
        <sz val="11"/>
        <rFont val="宋体"/>
      </rPr>
      <t>单位：万元</t>
    </r>
  </si>
  <si>
    <r>
      <rPr>
        <sz val="11"/>
        <rFont val="宋体"/>
      </rPr>
      <t>项</t>
    </r>
    <r>
      <rPr>
        <sz val="11"/>
        <rFont val="Times New Roman"/>
      </rPr>
      <t xml:space="preserve">    </t>
    </r>
    <r>
      <rPr>
        <sz val="11"/>
        <rFont val="宋体"/>
      </rPr>
      <t>目</t>
    </r>
  </si>
  <si>
    <r>
      <rPr>
        <sz val="11"/>
        <rFont val="宋体"/>
      </rPr>
      <t>市本级社会保险基金年末滚存结余</t>
    </r>
  </si>
  <si>
    <r>
      <rPr>
        <sz val="11"/>
        <rFont val="宋体"/>
      </rPr>
      <t>一、企业职工基本养老保险金年末滚存结余</t>
    </r>
  </si>
  <si>
    <r>
      <rPr>
        <sz val="11"/>
        <rFont val="宋体"/>
      </rPr>
      <t>二、失业保险基金年末滚存结余</t>
    </r>
  </si>
  <si>
    <r>
      <rPr>
        <sz val="11"/>
        <rFont val="宋体"/>
      </rPr>
      <t>三、城镇职工基本医疗保险基金年末滚存结余（含生育保险）</t>
    </r>
  </si>
  <si>
    <r>
      <rPr>
        <sz val="11"/>
        <rFont val="宋体"/>
      </rPr>
      <t>四、工伤保险基金年末滚存结余</t>
    </r>
  </si>
  <si>
    <r>
      <rPr>
        <sz val="11"/>
        <rFont val="宋体"/>
      </rPr>
      <t>五、生育保险基金年末滚存结余</t>
    </r>
  </si>
  <si>
    <r>
      <rPr>
        <sz val="11"/>
        <rFont val="宋体"/>
      </rPr>
      <t>六、城乡居民基本养老保险基金年末结余</t>
    </r>
  </si>
  <si>
    <r>
      <rPr>
        <sz val="11"/>
        <rFont val="宋体"/>
      </rPr>
      <t>七、机关事业单位基本养老保险基本年末滚存结余</t>
    </r>
  </si>
  <si>
    <r>
      <rPr>
        <sz val="11"/>
        <rFont val="宋体"/>
      </rPr>
      <t>名词解释：社会保险是由政府举办的主要由企业和职工缴费筹资的社会保障计划，其缴费收入是政府重要的财政收入。社会保险基金收入是一种强制性的专款专用的财政收入形式，其收入要专项用于政府社会保险计划的开支。</t>
    </r>
    <r>
      <rPr>
        <sz val="11"/>
        <rFont val="Times New Roman"/>
      </rPr>
      <t xml:space="preserve">
</t>
    </r>
    <r>
      <rPr>
        <sz val="11"/>
        <rFont val="宋体"/>
      </rPr>
      <t>我国的社会保险基金收入按项目划分可分为基本养老保险基金收入、失业保险基金收入、基本医疗保险基金收入、工伤保险基金收入和生育保险基金收入。其中每个保险基金收入项目中又分为保险费收入、财政补贴收入、其他收入、利息收入。</t>
    </r>
    <r>
      <rPr>
        <sz val="11"/>
        <rFont val="Times New Roman"/>
      </rPr>
      <t xml:space="preserve">
1</t>
    </r>
    <r>
      <rPr>
        <sz val="11"/>
        <rFont val="宋体"/>
      </rPr>
      <t>、社会保险费收入，是指缴费单位和缴费个人按纳费基数的一定比例分别交纳的养老保险费、失业保险费、医疗保险费等收入。</t>
    </r>
    <r>
      <rPr>
        <sz val="11"/>
        <rFont val="Times New Roman"/>
      </rPr>
      <t xml:space="preserve">
2</t>
    </r>
    <r>
      <rPr>
        <sz val="11"/>
        <rFont val="宋体"/>
      </rPr>
      <t>、财政补贴收入是指收到的国家财政部门给予的各项社会保险基金的补贴。</t>
    </r>
    <r>
      <rPr>
        <sz val="11"/>
        <rFont val="Times New Roman"/>
      </rPr>
      <t xml:space="preserve">
3</t>
    </r>
    <r>
      <rPr>
        <sz val="11"/>
        <rFont val="宋体"/>
      </rPr>
      <t>、其他收入包含转移收入、往来业务收入等。</t>
    </r>
    <r>
      <rPr>
        <sz val="11"/>
        <rFont val="Times New Roman"/>
      </rPr>
      <t xml:space="preserve">
4</t>
    </r>
    <r>
      <rPr>
        <sz val="11"/>
        <rFont val="宋体"/>
      </rPr>
      <t>、社会保险基金支出，是指支付社会保险待遇资金。</t>
    </r>
    <r>
      <rPr>
        <sz val="11"/>
        <rFont val="Times New Roman"/>
      </rPr>
      <t xml:space="preserve">
5</t>
    </r>
    <r>
      <rPr>
        <sz val="11"/>
        <rFont val="宋体"/>
      </rPr>
      <t>、其它支出包含转移支出、国家规定的政策性支出等。</t>
    </r>
    <r>
      <rPr>
        <sz val="11"/>
        <rFont val="Times New Roman"/>
      </rPr>
      <t xml:space="preserve">
</t>
    </r>
    <r>
      <rPr>
        <sz val="11"/>
        <rFont val="宋体"/>
      </rPr>
      <t>补充说明：根据《湖北省全面推进生育保险和职工基本医疗保险合并实施意见》（鄂医保发﹝</t>
    </r>
    <r>
      <rPr>
        <sz val="11"/>
        <rFont val="Times New Roman"/>
      </rPr>
      <t>2019</t>
    </r>
    <r>
      <rPr>
        <sz val="11"/>
        <rFont val="宋体"/>
      </rPr>
      <t>﹞</t>
    </r>
    <r>
      <rPr>
        <sz val="11"/>
        <rFont val="Times New Roman"/>
      </rPr>
      <t>42</t>
    </r>
    <r>
      <rPr>
        <sz val="11"/>
        <rFont val="宋体"/>
      </rPr>
      <t>号）文件，</t>
    </r>
    <r>
      <rPr>
        <sz val="11"/>
        <rFont val="Times New Roman"/>
      </rPr>
      <t>2020</t>
    </r>
    <r>
      <rPr>
        <sz val="11"/>
        <rFont val="宋体"/>
      </rPr>
      <t>年开始生育保险和职工基本医疗保险合并实施。</t>
    </r>
    <r>
      <rPr>
        <sz val="11"/>
        <rFont val="Times New Roman"/>
      </rPr>
      <t xml:space="preserve">
</t>
    </r>
  </si>
  <si>
    <r>
      <rPr>
        <sz val="12"/>
        <rFont val="宋体"/>
      </rPr>
      <t>附表</t>
    </r>
    <r>
      <rPr>
        <sz val="12"/>
        <rFont val="Times New Roman"/>
      </rPr>
      <t>37</t>
    </r>
  </si>
  <si>
    <r>
      <rPr>
        <sz val="20"/>
        <rFont val="方正大标宋简体"/>
      </rPr>
      <t>全市</t>
    </r>
    <r>
      <rPr>
        <sz val="20"/>
        <rFont val="Times New Roman"/>
      </rPr>
      <t>2020</t>
    </r>
    <r>
      <rPr>
        <sz val="20"/>
        <rFont val="方正大标宋简体"/>
      </rPr>
      <t>年国有资本经营预算收入表</t>
    </r>
  </si>
  <si>
    <r>
      <rPr>
        <sz val="11"/>
        <color theme="1"/>
        <rFont val="宋体"/>
      </rPr>
      <t>编制单位：市国资委</t>
    </r>
    <r>
      <rPr>
        <sz val="11"/>
        <color theme="1"/>
        <rFont val="Times New Roman"/>
      </rPr>
      <t xml:space="preserve">  </t>
    </r>
    <r>
      <rPr>
        <sz val="11"/>
        <color theme="1"/>
        <rFont val="宋体"/>
      </rPr>
      <t>市财政局</t>
    </r>
  </si>
  <si>
    <r>
      <rPr>
        <sz val="11"/>
        <color theme="1"/>
        <rFont val="Times New Roman"/>
      </rPr>
      <t xml:space="preserve">             </t>
    </r>
    <r>
      <rPr>
        <sz val="11"/>
        <color theme="1"/>
        <rFont val="宋体"/>
      </rPr>
      <t>单位：万元</t>
    </r>
  </si>
  <si>
    <r>
      <rPr>
        <sz val="11"/>
        <color theme="1"/>
        <rFont val="宋体"/>
      </rPr>
      <t>科目</t>
    </r>
  </si>
  <si>
    <r>
      <rPr>
        <sz val="11"/>
        <color theme="1"/>
        <rFont val="宋体"/>
      </rPr>
      <t>备注</t>
    </r>
  </si>
  <si>
    <r>
      <rPr>
        <sz val="11"/>
        <rFont val="Times New Roman"/>
      </rPr>
      <t xml:space="preserve"> </t>
    </r>
    <r>
      <rPr>
        <sz val="11"/>
        <rFont val="宋体"/>
      </rPr>
      <t>一、利润收入</t>
    </r>
  </si>
  <si>
    <r>
      <rPr>
        <sz val="11"/>
        <rFont val="Times New Roman"/>
      </rPr>
      <t xml:space="preserve"> </t>
    </r>
    <r>
      <rPr>
        <sz val="11"/>
        <rFont val="宋体"/>
      </rPr>
      <t>二、股利、股息收入</t>
    </r>
  </si>
  <si>
    <r>
      <rPr>
        <sz val="11"/>
        <rFont val="Times New Roman"/>
      </rPr>
      <t xml:space="preserve"> </t>
    </r>
    <r>
      <rPr>
        <sz val="11"/>
        <rFont val="宋体"/>
      </rPr>
      <t>三、产权转让收入</t>
    </r>
  </si>
  <si>
    <r>
      <rPr>
        <sz val="11"/>
        <rFont val="Times New Roman"/>
      </rPr>
      <t xml:space="preserve">    </t>
    </r>
    <r>
      <rPr>
        <sz val="11"/>
        <rFont val="宋体"/>
      </rPr>
      <t>国有股权、股份转让收入</t>
    </r>
  </si>
  <si>
    <r>
      <rPr>
        <sz val="11"/>
        <rFont val="Times New Roman"/>
      </rPr>
      <t xml:space="preserve"> </t>
    </r>
    <r>
      <rPr>
        <sz val="11"/>
        <rFont val="宋体"/>
      </rPr>
      <t>四、清算收入</t>
    </r>
  </si>
  <si>
    <r>
      <rPr>
        <sz val="11"/>
        <rFont val="Times New Roman"/>
      </rPr>
      <t xml:space="preserve"> </t>
    </r>
    <r>
      <rPr>
        <sz val="11"/>
        <rFont val="宋体"/>
      </rPr>
      <t>五、其他国有资本经营收入</t>
    </r>
  </si>
  <si>
    <r>
      <rPr>
        <b/>
        <sz val="11"/>
        <rFont val="宋体"/>
      </rPr>
      <t>市</t>
    </r>
    <r>
      <rPr>
        <b/>
        <sz val="11"/>
        <rFont val="Times New Roman"/>
      </rPr>
      <t xml:space="preserve"> </t>
    </r>
    <r>
      <rPr>
        <b/>
        <sz val="11"/>
        <rFont val="宋体"/>
      </rPr>
      <t>级</t>
    </r>
    <r>
      <rPr>
        <b/>
        <sz val="11"/>
        <rFont val="Times New Roman"/>
      </rPr>
      <t xml:space="preserve"> </t>
    </r>
    <r>
      <rPr>
        <b/>
        <sz val="11"/>
        <rFont val="宋体"/>
      </rPr>
      <t>国</t>
    </r>
    <r>
      <rPr>
        <b/>
        <sz val="11"/>
        <rFont val="Times New Roman"/>
      </rPr>
      <t xml:space="preserve"> </t>
    </r>
    <r>
      <rPr>
        <b/>
        <sz val="11"/>
        <rFont val="宋体"/>
      </rPr>
      <t>有</t>
    </r>
    <r>
      <rPr>
        <b/>
        <sz val="11"/>
        <rFont val="Times New Roman"/>
      </rPr>
      <t xml:space="preserve"> </t>
    </r>
    <r>
      <rPr>
        <b/>
        <sz val="11"/>
        <rFont val="宋体"/>
      </rPr>
      <t>资</t>
    </r>
    <r>
      <rPr>
        <b/>
        <sz val="11"/>
        <rFont val="Times New Roman"/>
      </rPr>
      <t xml:space="preserve"> </t>
    </r>
    <r>
      <rPr>
        <b/>
        <sz val="11"/>
        <rFont val="宋体"/>
      </rPr>
      <t>本</t>
    </r>
    <r>
      <rPr>
        <b/>
        <sz val="11"/>
        <rFont val="Times New Roman"/>
      </rPr>
      <t xml:space="preserve"> </t>
    </r>
    <r>
      <rPr>
        <b/>
        <sz val="11"/>
        <rFont val="宋体"/>
      </rPr>
      <t>经</t>
    </r>
    <r>
      <rPr>
        <b/>
        <sz val="11"/>
        <rFont val="Times New Roman"/>
      </rPr>
      <t xml:space="preserve"> </t>
    </r>
    <r>
      <rPr>
        <b/>
        <sz val="11"/>
        <rFont val="宋体"/>
      </rPr>
      <t>营</t>
    </r>
    <r>
      <rPr>
        <b/>
        <sz val="11"/>
        <rFont val="Times New Roman"/>
      </rPr>
      <t xml:space="preserve"> </t>
    </r>
    <r>
      <rPr>
        <b/>
        <sz val="11"/>
        <rFont val="宋体"/>
      </rPr>
      <t>收</t>
    </r>
    <r>
      <rPr>
        <b/>
        <sz val="11"/>
        <rFont val="Times New Roman"/>
      </rPr>
      <t xml:space="preserve"> </t>
    </r>
    <r>
      <rPr>
        <b/>
        <sz val="11"/>
        <rFont val="宋体"/>
      </rPr>
      <t>入合计</t>
    </r>
  </si>
  <si>
    <r>
      <rPr>
        <sz val="11"/>
        <rFont val="宋体"/>
      </rPr>
      <t>国有资本经营预算转移支付收入</t>
    </r>
  </si>
  <si>
    <r>
      <rPr>
        <sz val="11"/>
        <rFont val="宋体"/>
      </rPr>
      <t>上年结转收入</t>
    </r>
  </si>
  <si>
    <r>
      <rPr>
        <b/>
        <sz val="11"/>
        <rFont val="宋体"/>
      </rPr>
      <t>收</t>
    </r>
    <r>
      <rPr>
        <b/>
        <sz val="11"/>
        <rFont val="Times New Roman"/>
      </rPr>
      <t xml:space="preserve"> </t>
    </r>
    <r>
      <rPr>
        <b/>
        <sz val="11"/>
        <rFont val="宋体"/>
      </rPr>
      <t>入</t>
    </r>
    <r>
      <rPr>
        <b/>
        <sz val="11"/>
        <rFont val="Times New Roman"/>
      </rPr>
      <t xml:space="preserve"> </t>
    </r>
    <r>
      <rPr>
        <b/>
        <sz val="11"/>
        <rFont val="宋体"/>
      </rPr>
      <t>总计</t>
    </r>
  </si>
  <si>
    <r>
      <rPr>
        <sz val="12"/>
        <rFont val="宋体"/>
      </rPr>
      <t>附表</t>
    </r>
    <r>
      <rPr>
        <sz val="12"/>
        <rFont val="Times New Roman"/>
      </rPr>
      <t>38</t>
    </r>
  </si>
  <si>
    <r>
      <rPr>
        <sz val="20"/>
        <rFont val="方正大标宋简体"/>
      </rPr>
      <t>全市</t>
    </r>
    <r>
      <rPr>
        <sz val="20"/>
        <rFont val="Times New Roman"/>
      </rPr>
      <t>2020</t>
    </r>
    <r>
      <rPr>
        <sz val="20"/>
        <rFont val="方正大标宋简体"/>
      </rPr>
      <t>年国有资本经营预算支出表</t>
    </r>
  </si>
  <si>
    <r>
      <rPr>
        <sz val="11"/>
        <color theme="1"/>
        <rFont val="宋体"/>
      </rPr>
      <t>编制单位：市国资委</t>
    </r>
    <r>
      <rPr>
        <sz val="11"/>
        <rFont val="Times New Roman"/>
      </rPr>
      <t xml:space="preserve">  </t>
    </r>
    <r>
      <rPr>
        <sz val="11"/>
        <color theme="1"/>
        <rFont val="宋体"/>
      </rPr>
      <t>市财政局</t>
    </r>
  </si>
  <si>
    <r>
      <rPr>
        <sz val="12"/>
        <rFont val="Times New Roman"/>
      </rPr>
      <t xml:space="preserve"> </t>
    </r>
    <r>
      <rPr>
        <sz val="12"/>
        <rFont val="宋体"/>
      </rPr>
      <t>单位：万元</t>
    </r>
  </si>
  <si>
    <r>
      <rPr>
        <b/>
        <sz val="10"/>
        <rFont val="宋体"/>
      </rPr>
      <t>科目</t>
    </r>
  </si>
  <si>
    <r>
      <rPr>
        <sz val="10"/>
        <rFont val="宋体"/>
      </rPr>
      <t>项</t>
    </r>
    <r>
      <rPr>
        <sz val="10"/>
        <rFont val="Times New Roman"/>
      </rPr>
      <t xml:space="preserve">  </t>
    </r>
    <r>
      <rPr>
        <sz val="10"/>
        <rFont val="宋体"/>
      </rPr>
      <t>目</t>
    </r>
  </si>
  <si>
    <r>
      <rPr>
        <sz val="10"/>
        <rFont val="宋体"/>
      </rPr>
      <t>预算数</t>
    </r>
  </si>
  <si>
    <r>
      <rPr>
        <sz val="10"/>
        <rFont val="宋体"/>
      </rPr>
      <t>备注</t>
    </r>
  </si>
  <si>
    <r>
      <rPr>
        <sz val="11"/>
        <rFont val="宋体"/>
      </rPr>
      <t>二、国有资本经营预算支出</t>
    </r>
  </si>
  <si>
    <r>
      <rPr>
        <b/>
        <sz val="11"/>
        <rFont val="宋体"/>
      </rPr>
      <t>市</t>
    </r>
    <r>
      <rPr>
        <b/>
        <sz val="11"/>
        <rFont val="Times New Roman"/>
      </rPr>
      <t xml:space="preserve"> </t>
    </r>
    <r>
      <rPr>
        <b/>
        <sz val="11"/>
        <rFont val="宋体"/>
      </rPr>
      <t>级</t>
    </r>
    <r>
      <rPr>
        <b/>
        <sz val="11"/>
        <rFont val="Times New Roman"/>
      </rPr>
      <t xml:space="preserve"> </t>
    </r>
    <r>
      <rPr>
        <b/>
        <sz val="11"/>
        <rFont val="宋体"/>
      </rPr>
      <t>国</t>
    </r>
    <r>
      <rPr>
        <b/>
        <sz val="11"/>
        <rFont val="Times New Roman"/>
      </rPr>
      <t xml:space="preserve"> </t>
    </r>
    <r>
      <rPr>
        <b/>
        <sz val="11"/>
        <rFont val="宋体"/>
      </rPr>
      <t>有</t>
    </r>
    <r>
      <rPr>
        <b/>
        <sz val="11"/>
        <rFont val="Times New Roman"/>
      </rPr>
      <t xml:space="preserve"> </t>
    </r>
    <r>
      <rPr>
        <b/>
        <sz val="11"/>
        <rFont val="宋体"/>
      </rPr>
      <t>资</t>
    </r>
    <r>
      <rPr>
        <b/>
        <sz val="11"/>
        <rFont val="Times New Roman"/>
      </rPr>
      <t xml:space="preserve"> </t>
    </r>
    <r>
      <rPr>
        <b/>
        <sz val="11"/>
        <rFont val="宋体"/>
      </rPr>
      <t>本</t>
    </r>
    <r>
      <rPr>
        <b/>
        <sz val="11"/>
        <rFont val="Times New Roman"/>
      </rPr>
      <t xml:space="preserve"> </t>
    </r>
    <r>
      <rPr>
        <b/>
        <sz val="11"/>
        <rFont val="宋体"/>
      </rPr>
      <t>经</t>
    </r>
    <r>
      <rPr>
        <b/>
        <sz val="11"/>
        <rFont val="Times New Roman"/>
      </rPr>
      <t xml:space="preserve"> </t>
    </r>
    <r>
      <rPr>
        <b/>
        <sz val="11"/>
        <rFont val="宋体"/>
      </rPr>
      <t>营</t>
    </r>
    <r>
      <rPr>
        <b/>
        <sz val="11"/>
        <rFont val="Times New Roman"/>
      </rPr>
      <t xml:space="preserve"> </t>
    </r>
    <r>
      <rPr>
        <b/>
        <sz val="11"/>
        <rFont val="宋体"/>
      </rPr>
      <t>支</t>
    </r>
    <r>
      <rPr>
        <b/>
        <sz val="11"/>
        <rFont val="Times New Roman"/>
      </rPr>
      <t xml:space="preserve"> </t>
    </r>
    <r>
      <rPr>
        <b/>
        <sz val="11"/>
        <rFont val="宋体"/>
      </rPr>
      <t>出合计</t>
    </r>
  </si>
  <si>
    <t>230</t>
  </si>
  <si>
    <r>
      <rPr>
        <sz val="11"/>
        <rFont val="宋体"/>
      </rPr>
      <t>转移性支出</t>
    </r>
  </si>
  <si>
    <r>
      <rPr>
        <sz val="12"/>
        <rFont val="宋体"/>
      </rPr>
      <t>附表</t>
    </r>
    <r>
      <rPr>
        <sz val="12"/>
        <rFont val="Times New Roman"/>
      </rPr>
      <t>39</t>
    </r>
  </si>
  <si>
    <r>
      <rPr>
        <sz val="20"/>
        <rFont val="方正大标宋简体"/>
      </rPr>
      <t>市本级</t>
    </r>
    <r>
      <rPr>
        <sz val="20"/>
        <rFont val="Times New Roman"/>
      </rPr>
      <t>2020</t>
    </r>
    <r>
      <rPr>
        <sz val="20"/>
        <rFont val="方正大标宋简体"/>
      </rPr>
      <t>年国有资本经营预算收入表</t>
    </r>
  </si>
  <si>
    <r>
      <rPr>
        <sz val="11"/>
        <color theme="1"/>
        <rFont val="宋体"/>
      </rPr>
      <t>一、利润收入</t>
    </r>
  </si>
  <si>
    <r>
      <rPr>
        <sz val="11"/>
        <rFont val="Times New Roman"/>
      </rPr>
      <t xml:space="preserve">   </t>
    </r>
    <r>
      <rPr>
        <sz val="11"/>
        <rFont val="宋体"/>
      </rPr>
      <t>其他国有资本经营预算企业利润收入</t>
    </r>
  </si>
  <si>
    <r>
      <rPr>
        <sz val="11"/>
        <rFont val="Times New Roman"/>
      </rPr>
      <t xml:space="preserve">         </t>
    </r>
    <r>
      <rPr>
        <sz val="11"/>
        <color theme="1"/>
        <rFont val="宋体"/>
      </rPr>
      <t>随州市金盾押运公司</t>
    </r>
  </si>
  <si>
    <r>
      <rPr>
        <sz val="10.5"/>
        <rFont val="宋体"/>
      </rPr>
      <t>按</t>
    </r>
    <r>
      <rPr>
        <sz val="10.5"/>
        <rFont val="Times New Roman"/>
      </rPr>
      <t>2019</t>
    </r>
    <r>
      <rPr>
        <sz val="10.5"/>
        <rFont val="宋体"/>
      </rPr>
      <t>年预算利润</t>
    </r>
    <r>
      <rPr>
        <sz val="10.5"/>
        <rFont val="Times New Roman"/>
      </rPr>
      <t>135</t>
    </r>
    <r>
      <rPr>
        <sz val="10.5"/>
        <rFont val="宋体"/>
      </rPr>
      <t>万元的</t>
    </r>
    <r>
      <rPr>
        <sz val="10.5"/>
        <rFont val="Times New Roman"/>
      </rPr>
      <t>30%</t>
    </r>
    <r>
      <rPr>
        <sz val="10.5"/>
        <rFont val="宋体"/>
      </rPr>
      <t>征收。</t>
    </r>
  </si>
  <si>
    <r>
      <rPr>
        <sz val="10"/>
        <rFont val="Times New Roman"/>
      </rPr>
      <t xml:space="preserve">  </t>
    </r>
    <r>
      <rPr>
        <sz val="10"/>
        <rFont val="宋体"/>
      </rPr>
      <t>随州市城投集团</t>
    </r>
  </si>
  <si>
    <r>
      <rPr>
        <sz val="10.5"/>
        <rFont val="宋体"/>
      </rPr>
      <t>按</t>
    </r>
    <r>
      <rPr>
        <sz val="10.5"/>
        <rFont val="Times New Roman"/>
      </rPr>
      <t>2019</t>
    </r>
    <r>
      <rPr>
        <sz val="10.5"/>
        <rFont val="宋体"/>
      </rPr>
      <t>年预算利润</t>
    </r>
    <r>
      <rPr>
        <sz val="10.5"/>
        <rFont val="Times New Roman"/>
      </rPr>
      <t>10595</t>
    </r>
    <r>
      <rPr>
        <sz val="10.5"/>
        <rFont val="宋体"/>
      </rPr>
      <t>万元的</t>
    </r>
    <r>
      <rPr>
        <sz val="10.5"/>
        <rFont val="Times New Roman"/>
      </rPr>
      <t>30%</t>
    </r>
    <r>
      <rPr>
        <sz val="10.5"/>
        <rFont val="宋体"/>
      </rPr>
      <t>征收。</t>
    </r>
  </si>
  <si>
    <r>
      <rPr>
        <sz val="10"/>
        <rFont val="Times New Roman"/>
      </rPr>
      <t xml:space="preserve">  </t>
    </r>
    <r>
      <rPr>
        <sz val="10"/>
        <rFont val="宋体"/>
      </rPr>
      <t>随州市城建投公司</t>
    </r>
  </si>
  <si>
    <r>
      <rPr>
        <sz val="10.5"/>
        <rFont val="宋体"/>
      </rPr>
      <t>按</t>
    </r>
    <r>
      <rPr>
        <sz val="10.5"/>
        <rFont val="Times New Roman"/>
      </rPr>
      <t>2019</t>
    </r>
    <r>
      <rPr>
        <sz val="10.5"/>
        <rFont val="宋体"/>
      </rPr>
      <t>年预算利润</t>
    </r>
    <r>
      <rPr>
        <sz val="10.5"/>
        <rFont val="Times New Roman"/>
      </rPr>
      <t>2523</t>
    </r>
    <r>
      <rPr>
        <sz val="10.5"/>
        <rFont val="宋体"/>
      </rPr>
      <t>万元的</t>
    </r>
    <r>
      <rPr>
        <sz val="10.5"/>
        <rFont val="Times New Roman"/>
      </rPr>
      <t>30%</t>
    </r>
    <r>
      <rPr>
        <sz val="10.5"/>
        <rFont val="宋体"/>
      </rPr>
      <t>征收。</t>
    </r>
  </si>
  <si>
    <r>
      <rPr>
        <sz val="10"/>
        <rFont val="Times New Roman"/>
      </rPr>
      <t xml:space="preserve">  </t>
    </r>
    <r>
      <rPr>
        <sz val="10"/>
        <rFont val="宋体"/>
      </rPr>
      <t>随州市高新投</t>
    </r>
  </si>
  <si>
    <r>
      <rPr>
        <sz val="10.5"/>
        <rFont val="宋体"/>
      </rPr>
      <t>按</t>
    </r>
    <r>
      <rPr>
        <sz val="10.5"/>
        <rFont val="Times New Roman"/>
      </rPr>
      <t>2019</t>
    </r>
    <r>
      <rPr>
        <sz val="10.5"/>
        <rFont val="宋体"/>
      </rPr>
      <t>年预算利润</t>
    </r>
    <r>
      <rPr>
        <sz val="10.5"/>
        <rFont val="Times New Roman"/>
      </rPr>
      <t>670</t>
    </r>
    <r>
      <rPr>
        <sz val="10.5"/>
        <rFont val="宋体"/>
      </rPr>
      <t>万元的</t>
    </r>
    <r>
      <rPr>
        <sz val="10.5"/>
        <rFont val="Times New Roman"/>
      </rPr>
      <t>30%</t>
    </r>
    <r>
      <rPr>
        <sz val="10.5"/>
        <rFont val="宋体"/>
      </rPr>
      <t>征收。</t>
    </r>
  </si>
  <si>
    <r>
      <rPr>
        <sz val="10"/>
        <rFont val="Times New Roman"/>
      </rPr>
      <t xml:space="preserve"> </t>
    </r>
    <r>
      <rPr>
        <sz val="10"/>
        <rFont val="宋体"/>
      </rPr>
      <t>随州市交通投资建设有限公司</t>
    </r>
  </si>
  <si>
    <r>
      <rPr>
        <sz val="10.5"/>
        <rFont val="宋体"/>
      </rPr>
      <t>按</t>
    </r>
    <r>
      <rPr>
        <sz val="10.5"/>
        <rFont val="Times New Roman"/>
      </rPr>
      <t>2019</t>
    </r>
    <r>
      <rPr>
        <sz val="10.5"/>
        <rFont val="宋体"/>
      </rPr>
      <t>年预算利润</t>
    </r>
    <r>
      <rPr>
        <sz val="10.5"/>
        <rFont val="Times New Roman"/>
      </rPr>
      <t>309</t>
    </r>
    <r>
      <rPr>
        <sz val="10.5"/>
        <rFont val="宋体"/>
      </rPr>
      <t>万元的</t>
    </r>
    <r>
      <rPr>
        <sz val="10.5"/>
        <rFont val="Times New Roman"/>
      </rPr>
      <t>30%</t>
    </r>
    <r>
      <rPr>
        <sz val="10.5"/>
        <rFont val="宋体"/>
      </rPr>
      <t>征收。</t>
    </r>
  </si>
  <si>
    <r>
      <rPr>
        <sz val="10"/>
        <rFont val="Times New Roman"/>
      </rPr>
      <t xml:space="preserve">  </t>
    </r>
    <r>
      <rPr>
        <sz val="10"/>
        <rFont val="宋体"/>
      </rPr>
      <t>随州市金控集团</t>
    </r>
  </si>
  <si>
    <r>
      <rPr>
        <sz val="10.5"/>
        <rFont val="宋体"/>
      </rPr>
      <t>按</t>
    </r>
    <r>
      <rPr>
        <sz val="10.5"/>
        <rFont val="Times New Roman"/>
      </rPr>
      <t>2019</t>
    </r>
    <r>
      <rPr>
        <sz val="10.5"/>
        <rFont val="宋体"/>
      </rPr>
      <t>年预算利润</t>
    </r>
    <r>
      <rPr>
        <sz val="10.5"/>
        <rFont val="Times New Roman"/>
      </rPr>
      <t>800</t>
    </r>
    <r>
      <rPr>
        <sz val="10.5"/>
        <rFont val="宋体"/>
      </rPr>
      <t>万元的</t>
    </r>
    <r>
      <rPr>
        <sz val="10.5"/>
        <rFont val="Times New Roman"/>
      </rPr>
      <t>30%</t>
    </r>
    <r>
      <rPr>
        <sz val="10.5"/>
        <rFont val="宋体"/>
      </rPr>
      <t>征收。</t>
    </r>
  </si>
  <si>
    <r>
      <rPr>
        <sz val="10"/>
        <rFont val="Times New Roman"/>
      </rPr>
      <t xml:space="preserve"> </t>
    </r>
    <r>
      <rPr>
        <sz val="10"/>
        <rFont val="宋体"/>
      </rPr>
      <t>随州市建设设计院</t>
    </r>
  </si>
  <si>
    <r>
      <rPr>
        <sz val="10.5"/>
        <rFont val="宋体"/>
      </rPr>
      <t>按</t>
    </r>
    <r>
      <rPr>
        <sz val="10.5"/>
        <rFont val="Times New Roman"/>
      </rPr>
      <t>2019</t>
    </r>
    <r>
      <rPr>
        <sz val="10.5"/>
        <rFont val="宋体"/>
      </rPr>
      <t>年预算利润</t>
    </r>
    <r>
      <rPr>
        <sz val="10.5"/>
        <rFont val="Times New Roman"/>
      </rPr>
      <t>30</t>
    </r>
    <r>
      <rPr>
        <sz val="10.5"/>
        <rFont val="宋体"/>
      </rPr>
      <t>万元的</t>
    </r>
    <r>
      <rPr>
        <sz val="10.5"/>
        <rFont val="Times New Roman"/>
      </rPr>
      <t>30%</t>
    </r>
    <r>
      <rPr>
        <sz val="10.5"/>
        <rFont val="宋体"/>
      </rPr>
      <t>征收。</t>
    </r>
  </si>
  <si>
    <r>
      <rPr>
        <sz val="10"/>
        <rFont val="Times New Roman"/>
      </rPr>
      <t xml:space="preserve">  </t>
    </r>
    <r>
      <rPr>
        <sz val="10"/>
        <rFont val="宋体"/>
      </rPr>
      <t>中房集团</t>
    </r>
  </si>
  <si>
    <r>
      <rPr>
        <sz val="10.5"/>
        <rFont val="宋体"/>
      </rPr>
      <t>按</t>
    </r>
    <r>
      <rPr>
        <sz val="10.5"/>
        <rFont val="Times New Roman"/>
      </rPr>
      <t>2019</t>
    </r>
    <r>
      <rPr>
        <sz val="10.5"/>
        <rFont val="宋体"/>
      </rPr>
      <t>年预算利润</t>
    </r>
    <r>
      <rPr>
        <sz val="10.5"/>
        <rFont val="Times New Roman"/>
      </rPr>
      <t>-61</t>
    </r>
    <r>
      <rPr>
        <sz val="10.5"/>
        <rFont val="宋体"/>
      </rPr>
      <t>万元的</t>
    </r>
    <r>
      <rPr>
        <sz val="10.5"/>
        <rFont val="Times New Roman"/>
      </rPr>
      <t>30%</t>
    </r>
    <r>
      <rPr>
        <sz val="10.5"/>
        <rFont val="宋体"/>
      </rPr>
      <t>征收。</t>
    </r>
  </si>
  <si>
    <r>
      <rPr>
        <sz val="10"/>
        <rFont val="Times New Roman"/>
      </rPr>
      <t xml:space="preserve">  </t>
    </r>
    <r>
      <rPr>
        <sz val="10"/>
        <rFont val="宋体"/>
      </rPr>
      <t>随州保安服务公司</t>
    </r>
  </si>
  <si>
    <r>
      <rPr>
        <sz val="10.5"/>
        <rFont val="宋体"/>
      </rPr>
      <t>按</t>
    </r>
    <r>
      <rPr>
        <sz val="10.5"/>
        <rFont val="Times New Roman"/>
      </rPr>
      <t>2019</t>
    </r>
    <r>
      <rPr>
        <sz val="10.5"/>
        <rFont val="宋体"/>
      </rPr>
      <t>年预算利润</t>
    </r>
    <r>
      <rPr>
        <sz val="10.5"/>
        <rFont val="Times New Roman"/>
      </rPr>
      <t>-10</t>
    </r>
    <r>
      <rPr>
        <sz val="10.5"/>
        <rFont val="宋体"/>
      </rPr>
      <t>万元的</t>
    </r>
    <r>
      <rPr>
        <sz val="10.5"/>
        <rFont val="Times New Roman"/>
      </rPr>
      <t>30%</t>
    </r>
    <r>
      <rPr>
        <sz val="10.5"/>
        <rFont val="宋体"/>
      </rPr>
      <t>征收。</t>
    </r>
  </si>
  <si>
    <r>
      <rPr>
        <sz val="10"/>
        <rFont val="Times New Roman"/>
      </rPr>
      <t xml:space="preserve">  </t>
    </r>
    <r>
      <rPr>
        <sz val="10"/>
        <rFont val="宋体"/>
      </rPr>
      <t>随州鸿运公司</t>
    </r>
  </si>
  <si>
    <r>
      <rPr>
        <sz val="10.5"/>
        <rFont val="宋体"/>
      </rPr>
      <t>湖北文旅投股利分红</t>
    </r>
    <r>
      <rPr>
        <sz val="10.5"/>
        <rFont val="Times New Roman"/>
      </rPr>
      <t>10</t>
    </r>
    <r>
      <rPr>
        <sz val="10.5"/>
        <rFont val="宋体"/>
      </rPr>
      <t>万元。</t>
    </r>
  </si>
  <si>
    <r>
      <rPr>
        <sz val="10"/>
        <rFont val="Times New Roman"/>
      </rPr>
      <t xml:space="preserve"> </t>
    </r>
    <r>
      <rPr>
        <sz val="10"/>
        <rFont val="宋体"/>
      </rPr>
      <t>其他</t>
    </r>
  </si>
  <si>
    <r>
      <rPr>
        <sz val="10.5"/>
        <rFont val="宋体"/>
      </rPr>
      <t>不可预见的收入</t>
    </r>
  </si>
  <si>
    <r>
      <rPr>
        <sz val="11"/>
        <color theme="1"/>
        <rFont val="Times New Roman"/>
      </rPr>
      <t xml:space="preserve"> </t>
    </r>
    <r>
      <rPr>
        <sz val="11"/>
        <color theme="1"/>
        <rFont val="宋体"/>
      </rPr>
      <t>二、股利、股息收入</t>
    </r>
  </si>
  <si>
    <r>
      <rPr>
        <sz val="11"/>
        <rFont val="Times New Roman"/>
      </rPr>
      <t xml:space="preserve">     </t>
    </r>
    <r>
      <rPr>
        <sz val="11"/>
        <color theme="1"/>
        <rFont val="宋体"/>
      </rPr>
      <t>国有参股公司股利、股息收入</t>
    </r>
  </si>
  <si>
    <r>
      <rPr>
        <sz val="10.5"/>
        <rFont val="宋体"/>
      </rPr>
      <t>齐星车身股利分红</t>
    </r>
    <r>
      <rPr>
        <sz val="10.5"/>
        <rFont val="Times New Roman"/>
      </rPr>
      <t>200</t>
    </r>
    <r>
      <rPr>
        <sz val="10.5"/>
        <rFont val="宋体"/>
      </rPr>
      <t>万元。</t>
    </r>
  </si>
  <si>
    <r>
      <rPr>
        <sz val="11"/>
        <color theme="1"/>
        <rFont val="Times New Roman"/>
      </rPr>
      <t xml:space="preserve"> </t>
    </r>
    <r>
      <rPr>
        <sz val="11"/>
        <color theme="1"/>
        <rFont val="宋体"/>
      </rPr>
      <t>三、产权转让收入</t>
    </r>
  </si>
  <si>
    <r>
      <rPr>
        <sz val="11"/>
        <color theme="1"/>
        <rFont val="Times New Roman"/>
      </rPr>
      <t xml:space="preserve"> </t>
    </r>
    <r>
      <rPr>
        <sz val="11"/>
        <color theme="1"/>
        <rFont val="宋体"/>
      </rPr>
      <t>四、清算收入</t>
    </r>
  </si>
  <si>
    <r>
      <rPr>
        <sz val="11"/>
        <color theme="1"/>
        <rFont val="Times New Roman"/>
      </rPr>
      <t xml:space="preserve"> </t>
    </r>
    <r>
      <rPr>
        <sz val="11"/>
        <color theme="1"/>
        <rFont val="宋体"/>
      </rPr>
      <t>五、其他国有资本经营收入</t>
    </r>
  </si>
  <si>
    <r>
      <rPr>
        <sz val="11"/>
        <color theme="1"/>
        <rFont val="宋体"/>
      </rPr>
      <t>建投</t>
    </r>
    <r>
      <rPr>
        <sz val="11"/>
        <rFont val="Times New Roman"/>
      </rPr>
      <t>2019</t>
    </r>
    <r>
      <rPr>
        <sz val="11"/>
        <color theme="1"/>
        <rFont val="宋体"/>
      </rPr>
      <t>年度国有资本超收收入</t>
    </r>
  </si>
  <si>
    <r>
      <rPr>
        <sz val="12"/>
        <rFont val="宋体"/>
      </rPr>
      <t>附表</t>
    </r>
    <r>
      <rPr>
        <sz val="12"/>
        <rFont val="Times New Roman"/>
      </rPr>
      <t>40</t>
    </r>
  </si>
  <si>
    <r>
      <rPr>
        <sz val="20"/>
        <rFont val="方正大标宋简体"/>
      </rPr>
      <t>市本级</t>
    </r>
    <r>
      <rPr>
        <sz val="20"/>
        <rFont val="Times New Roman"/>
      </rPr>
      <t>2020</t>
    </r>
    <r>
      <rPr>
        <sz val="20"/>
        <rFont val="方正大标宋简体"/>
      </rPr>
      <t>年国有资本经营预算支出表</t>
    </r>
  </si>
  <si>
    <r>
      <rPr>
        <sz val="11"/>
        <color theme="1"/>
        <rFont val="宋体"/>
      </rPr>
      <t>一、社会保障和就业支出</t>
    </r>
  </si>
  <si>
    <r>
      <rPr>
        <sz val="11"/>
        <color theme="1"/>
        <rFont val="Times New Roman"/>
      </rPr>
      <t xml:space="preserve">  </t>
    </r>
    <r>
      <rPr>
        <sz val="11"/>
        <rFont val="Times New Roman"/>
      </rPr>
      <t xml:space="preserve">  </t>
    </r>
    <r>
      <rPr>
        <sz val="11"/>
        <color theme="1"/>
        <rFont val="宋体"/>
      </rPr>
      <t>补充全国社会保障基金</t>
    </r>
  </si>
  <si>
    <r>
      <rPr>
        <sz val="11"/>
        <color theme="1"/>
        <rFont val="Times New Roman"/>
      </rPr>
      <t xml:space="preserve">    </t>
    </r>
    <r>
      <rPr>
        <sz val="11"/>
        <rFont val="Times New Roman"/>
      </rPr>
      <t xml:space="preserve">   </t>
    </r>
    <r>
      <rPr>
        <sz val="11"/>
        <color theme="1"/>
        <rFont val="宋体"/>
      </rPr>
      <t>国有资本经营预算补充社保基金支出</t>
    </r>
  </si>
  <si>
    <r>
      <rPr>
        <sz val="11"/>
        <color theme="1"/>
        <rFont val="宋体"/>
      </rPr>
      <t>二、国有资本经营预算支出</t>
    </r>
  </si>
  <si>
    <r>
      <rPr>
        <sz val="11"/>
        <color theme="1"/>
        <rFont val="Times New Roman"/>
      </rPr>
      <t xml:space="preserve">  </t>
    </r>
    <r>
      <rPr>
        <sz val="11"/>
        <rFont val="Times New Roman"/>
      </rPr>
      <t xml:space="preserve">  </t>
    </r>
    <r>
      <rPr>
        <sz val="11"/>
        <color theme="1"/>
        <rFont val="宋体"/>
      </rPr>
      <t>解决历史遗留问题及改革成本支出</t>
    </r>
  </si>
  <si>
    <r>
      <rPr>
        <sz val="11"/>
        <color theme="1"/>
        <rFont val="宋体"/>
      </rPr>
      <t>落实市人民政府【</t>
    </r>
    <r>
      <rPr>
        <sz val="11"/>
        <rFont val="Times New Roman"/>
      </rPr>
      <t>2019</t>
    </r>
    <r>
      <rPr>
        <sz val="11"/>
        <color theme="1"/>
        <rFont val="宋体"/>
      </rPr>
      <t>】</t>
    </r>
    <r>
      <rPr>
        <sz val="11"/>
        <rFont val="Times New Roman"/>
      </rPr>
      <t>11</t>
    </r>
    <r>
      <rPr>
        <sz val="11"/>
        <color theme="1"/>
        <rFont val="宋体"/>
      </rPr>
      <t>号会议精神，解决齐星集团改制遗留问题及支持其新上三个项目建设</t>
    </r>
  </si>
  <si>
    <r>
      <rPr>
        <sz val="11"/>
        <color theme="1"/>
        <rFont val="Times New Roman"/>
      </rPr>
      <t xml:space="preserve">  </t>
    </r>
    <r>
      <rPr>
        <sz val="11"/>
        <rFont val="Times New Roman"/>
      </rPr>
      <t xml:space="preserve">  </t>
    </r>
    <r>
      <rPr>
        <sz val="11"/>
        <color theme="1"/>
        <rFont val="宋体"/>
      </rPr>
      <t>其他国有资本经营预算支出</t>
    </r>
  </si>
  <si>
    <t>2239901</t>
  </si>
  <si>
    <r>
      <rPr>
        <sz val="11"/>
        <color theme="1"/>
        <rFont val="Times New Roman"/>
      </rPr>
      <t xml:space="preserve">       </t>
    </r>
    <r>
      <rPr>
        <sz val="11"/>
        <color theme="1"/>
        <rFont val="宋体"/>
      </rPr>
      <t>其他国有资本经营预算支出</t>
    </r>
  </si>
  <si>
    <r>
      <rPr>
        <sz val="11"/>
        <rFont val="宋体"/>
      </rPr>
      <t>用于城投</t>
    </r>
    <r>
      <rPr>
        <sz val="11"/>
        <rFont val="Times New Roman"/>
      </rPr>
      <t>2384.25</t>
    </r>
    <r>
      <rPr>
        <sz val="11"/>
        <rFont val="宋体"/>
      </rPr>
      <t>万元、建投</t>
    </r>
    <r>
      <rPr>
        <sz val="11"/>
        <rFont val="Times New Roman"/>
      </rPr>
      <t>1120.58</t>
    </r>
    <r>
      <rPr>
        <sz val="11"/>
        <rFont val="宋体"/>
      </rPr>
      <t>万元（含</t>
    </r>
    <r>
      <rPr>
        <sz val="11"/>
        <rFont val="Times New Roman"/>
      </rPr>
      <t>19</t>
    </r>
    <r>
      <rPr>
        <sz val="11"/>
        <rFont val="宋体"/>
      </rPr>
      <t>年结转</t>
    </r>
    <r>
      <rPr>
        <sz val="11"/>
        <rFont val="Times New Roman"/>
      </rPr>
      <t>552.83</t>
    </r>
    <r>
      <rPr>
        <sz val="11"/>
        <rFont val="宋体"/>
      </rPr>
      <t>万元）、高新投</t>
    </r>
    <r>
      <rPr>
        <sz val="11"/>
        <rFont val="Times New Roman"/>
      </rPr>
      <t>150.75</t>
    </r>
    <r>
      <rPr>
        <sz val="11"/>
        <rFont val="宋体"/>
      </rPr>
      <t>万元、交投</t>
    </r>
    <r>
      <rPr>
        <sz val="11"/>
        <rFont val="Times New Roman"/>
      </rPr>
      <t>69.75</t>
    </r>
    <r>
      <rPr>
        <sz val="11"/>
        <rFont val="宋体"/>
      </rPr>
      <t>万元补充注册资本金及城市重点项目建设，增加金控集团注资</t>
    </r>
    <r>
      <rPr>
        <sz val="11"/>
        <rFont val="Times New Roman"/>
      </rPr>
      <t>180</t>
    </r>
    <r>
      <rPr>
        <sz val="11"/>
        <rFont val="宋体"/>
      </rPr>
      <t>万元，解决建筑设计院办公楼维修改造经费</t>
    </r>
    <r>
      <rPr>
        <sz val="11"/>
        <rFont val="Times New Roman"/>
      </rPr>
      <t>6.75</t>
    </r>
    <r>
      <rPr>
        <sz val="11"/>
        <rFont val="宋体"/>
      </rPr>
      <t>万元、金盾押运防弹运钞车购置费</t>
    </r>
    <r>
      <rPr>
        <sz val="11"/>
        <rFont val="Times New Roman"/>
      </rPr>
      <t>30.4</t>
    </r>
    <r>
      <rPr>
        <sz val="11"/>
        <rFont val="宋体"/>
      </rPr>
      <t>万元、鸿运公司办公经费</t>
    </r>
    <r>
      <rPr>
        <sz val="11"/>
        <rFont val="Times New Roman"/>
      </rPr>
      <t>7.5</t>
    </r>
    <r>
      <rPr>
        <sz val="11"/>
        <rFont val="宋体"/>
      </rPr>
      <t>万元、其他</t>
    </r>
    <r>
      <rPr>
        <sz val="11"/>
        <rFont val="Times New Roman"/>
      </rPr>
      <t>150</t>
    </r>
    <r>
      <rPr>
        <sz val="11"/>
        <rFont val="宋体"/>
      </rPr>
      <t>万元，企业重组集中监管费用，国资监管经费</t>
    </r>
    <r>
      <rPr>
        <sz val="11"/>
        <rFont val="Times New Roman"/>
      </rPr>
      <t>50</t>
    </r>
    <r>
      <rPr>
        <sz val="11"/>
        <rFont val="宋体"/>
      </rPr>
      <t>万元。</t>
    </r>
  </si>
  <si>
    <r>
      <rPr>
        <sz val="11"/>
        <color theme="1"/>
        <rFont val="宋体"/>
      </rPr>
      <t>转移性支出</t>
    </r>
  </si>
  <si>
    <t>23008</t>
  </si>
  <si>
    <r>
      <rPr>
        <sz val="11"/>
        <color theme="1"/>
        <rFont val="Times New Roman"/>
      </rPr>
      <t xml:space="preserve">  </t>
    </r>
    <r>
      <rPr>
        <sz val="11"/>
        <color theme="1"/>
        <rFont val="宋体"/>
      </rPr>
      <t>调出资金</t>
    </r>
  </si>
  <si>
    <t>2300803</t>
  </si>
  <si>
    <r>
      <rPr>
        <sz val="11"/>
        <color theme="1"/>
        <rFont val="Times New Roman"/>
      </rPr>
      <t xml:space="preserve">     </t>
    </r>
    <r>
      <rPr>
        <sz val="11"/>
        <color theme="1"/>
        <rFont val="宋体"/>
      </rPr>
      <t>国有资本经营预算调出资金</t>
    </r>
  </si>
  <si>
    <r>
      <rPr>
        <sz val="11"/>
        <color theme="1"/>
        <rFont val="宋体"/>
      </rPr>
      <t>根据国务院规定，从国有资本经营预算收入中提取</t>
    </r>
    <r>
      <rPr>
        <sz val="11"/>
        <color theme="1"/>
        <rFont val="Times New Roman"/>
      </rPr>
      <t>19%</t>
    </r>
    <r>
      <rPr>
        <sz val="11"/>
        <color theme="1"/>
        <rFont val="宋体"/>
      </rPr>
      <t>调入一般公共预算</t>
    </r>
  </si>
  <si>
    <r>
      <rPr>
        <sz val="12"/>
        <rFont val="宋体"/>
      </rPr>
      <t>附表</t>
    </r>
    <r>
      <rPr>
        <sz val="12"/>
        <rFont val="Times New Roman"/>
      </rPr>
      <t>41</t>
    </r>
  </si>
  <si>
    <r>
      <rPr>
        <sz val="20"/>
        <rFont val="方正大标宋简体"/>
      </rPr>
      <t>市本级</t>
    </r>
    <r>
      <rPr>
        <sz val="20"/>
        <rFont val="Times New Roman"/>
      </rPr>
      <t>2020</t>
    </r>
    <r>
      <rPr>
        <sz val="20"/>
        <rFont val="方正大标宋简体"/>
      </rPr>
      <t>年一般公共预算税费返还和转移支付明细表</t>
    </r>
  </si>
  <si>
    <t>转移性收入</t>
  </si>
  <si>
    <t>备注：湖北省实行省管县财政体制，省级直接对县市区分配税费返还和一般性转移支付资金，市级无对税费返还和一般性下转移支付</t>
  </si>
  <si>
    <r>
      <rPr>
        <sz val="12"/>
        <rFont val="宋体"/>
      </rPr>
      <t>附表</t>
    </r>
    <r>
      <rPr>
        <sz val="12"/>
        <rFont val="Times New Roman"/>
      </rPr>
      <t>42</t>
    </r>
  </si>
  <si>
    <r>
      <rPr>
        <sz val="20"/>
        <rFont val="方正大标宋简体"/>
      </rPr>
      <t>市本级</t>
    </r>
    <r>
      <rPr>
        <sz val="20"/>
        <rFont val="Times New Roman"/>
      </rPr>
      <t>2020</t>
    </r>
    <r>
      <rPr>
        <sz val="20"/>
        <rFont val="方正大标宋简体"/>
      </rPr>
      <t>年政府性基金预算转移支付情况表表</t>
    </r>
  </si>
  <si>
    <t>转移支付收入</t>
  </si>
  <si>
    <t>备注：湖北省实行省管县财政体制，省级直接对县市区分配转移支付资金，市级政府性基金预算无对下转移支付</t>
  </si>
  <si>
    <t>财政拨款“三公”经费预算表</t>
  </si>
  <si>
    <t>填报单位：随州市本级</t>
  </si>
  <si>
    <t>三公总计</t>
  </si>
  <si>
    <t>公务接待费</t>
  </si>
  <si>
    <t>因公出国（境）费</t>
  </si>
  <si>
    <t>公务用车</t>
  </si>
  <si>
    <t>运行维护费</t>
  </si>
  <si>
    <t>购置费</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</si>
</sst>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0">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_ "/>
    <numFmt numFmtId="165" formatCode="#,##0.0000"/>
    <numFmt numFmtId="166" formatCode="0_);[Red]\(0\)"/>
    <numFmt numFmtId="167" formatCode="0.00_);[Red]\(0.00\)"/>
    <numFmt numFmtId="168" formatCode="0.0_ "/>
    <numFmt numFmtId="169" formatCode="#,##0.00_ "/>
  </numFmts>
  <fonts count="42">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9.000000"/>
      <name val="宋体"/>
    </font>
    <font>
      <sz val="12.000000"/>
      <name val="宋体"/>
    </font>
    <font>
      <sz val="12.000000"/>
      <name val="Times New Roman"/>
    </font>
    <font>
      <sz val="20.000000"/>
      <name val="方正大标宋简体"/>
    </font>
    <font>
      <sz val="20.000000"/>
      <name val="Times New Roman"/>
    </font>
    <font>
      <sz val="11.000000"/>
      <name val="Times New Roman"/>
    </font>
    <font>
      <b/>
      <sz val="11.000000"/>
      <name val="Times New Roman"/>
    </font>
    <font>
      <sz val="11.000000"/>
      <color theme="1"/>
      <name val="Times New Roman"/>
    </font>
    <font>
      <b/>
      <sz val="11.000000"/>
      <color theme="1"/>
      <name val="Times New Roman"/>
    </font>
    <font>
      <sz val="10.000000"/>
      <name val="Times New Roman"/>
    </font>
    <font>
      <b/>
      <sz val="10.000000"/>
      <name val="Times New Roman"/>
    </font>
    <font>
      <sz val="11.000000"/>
      <name val="宋体"/>
    </font>
    <font>
      <sz val="10.000000"/>
      <name val="宋体"/>
    </font>
    <font>
      <sz val="11.000000"/>
      <name val="等线"/>
      <scheme val="minor"/>
    </font>
    <font>
      <b/>
      <sz val="10.000000"/>
      <name val="宋体"/>
    </font>
    <font>
      <b/>
      <sz val="11.000000"/>
      <name val="宋体"/>
    </font>
    <font>
      <b/>
      <sz val="12.000000"/>
      <name val="Times New Roman"/>
    </font>
    <font>
      <sz val="11.000000"/>
      <color theme="1"/>
      <name val="宋体"/>
    </font>
    <font>
      <b/>
      <sz val="9.000000"/>
      <name val="宋体"/>
    </font>
    <font>
      <sz val="14.000000"/>
      <name val="Times New Roman"/>
    </font>
    <font>
      <sz val="20.000000"/>
      <name val="方正小标宋简体"/>
    </font>
    <font>
      <sz val="10.500000"/>
      <name val="Times New Roman"/>
    </font>
    <font>
      <b/>
      <sz val="22.000000"/>
      <name val="宋体"/>
    </font>
  </fonts>
  <fills count="3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s>
  <borders count="22">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none"/>
      <right style="thin">
        <color auto="1"/>
      </right>
      <top style="thin">
        <color auto="1"/>
      </top>
      <bottom style="thin">
        <color auto="1"/>
      </bottom>
      <diagonal style="none"/>
    </border>
    <border>
      <left style="none"/>
      <right style="none"/>
      <top style="thin">
        <color auto="1"/>
      </top>
      <bottom style="none"/>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thin">
        <color auto="1"/>
      </bottom>
      <diagonal style="none"/>
    </border>
  </borders>
  <cellStyleXfs count="54">
    <xf fontId="0" fillId="0" borderId="0" numFmtId="0" applyNumberFormat="1" applyFont="1" applyFill="1" applyBorder="1"/>
    <xf fontId="0" fillId="0" borderId="0" numFmtId="160" applyNumberFormat="1" applyFont="0" applyFill="0" applyBorder="0" applyProtection="0">
      <alignment vertical="center"/>
    </xf>
    <xf fontId="0" fillId="0" borderId="0" numFmtId="161" applyNumberFormat="1" applyFont="0" applyFill="0" applyBorder="0" applyProtection="0">
      <alignment vertical="center"/>
    </xf>
    <xf fontId="0" fillId="0" borderId="0" numFmtId="9" applyNumberFormat="1" applyFont="0" applyFill="0" applyBorder="0" applyProtection="0">
      <alignment vertical="center"/>
    </xf>
    <xf fontId="0" fillId="0" borderId="0" numFmtId="162" applyNumberFormat="1" applyFont="0" applyFill="0" applyBorder="0" applyProtection="0">
      <alignment vertical="center"/>
    </xf>
    <xf fontId="0" fillId="0" borderId="0" numFmtId="163" applyNumberFormat="1" applyFont="0" applyFill="0" applyBorder="0" applyProtection="0">
      <alignment vertical="center"/>
    </xf>
    <xf fontId="1" fillId="0" borderId="0" numFmtId="0" applyNumberFormat="0" applyFont="1" applyFill="0" applyBorder="0" applyProtection="0">
      <alignment vertical="center"/>
    </xf>
    <xf fontId="2" fillId="0" borderId="0" numFmtId="0" applyNumberFormat="0" applyFont="1" applyFill="0" applyBorder="0" applyProtection="0">
      <alignment vertical="center"/>
    </xf>
    <xf fontId="0" fillId="2" borderId="1" numFmtId="0" applyNumberFormat="0" applyFont="0" applyFill="1" applyBorder="1" applyProtection="0">
      <alignment vertical="center"/>
    </xf>
    <xf fontId="3" fillId="0" borderId="0" numFmtId="0" applyNumberFormat="0" applyFont="1" applyFill="0" applyBorder="0"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2" numFmtId="0" applyNumberFormat="0" applyFont="1" applyFill="0" applyBorder="1" applyProtection="0">
      <alignment vertical="center"/>
    </xf>
    <xf fontId="7" fillId="0" borderId="2" numFmtId="0" applyNumberFormat="0" applyFont="1" applyFill="0" applyBorder="1" applyProtection="0">
      <alignment vertical="center"/>
    </xf>
    <xf fontId="8" fillId="0" borderId="3" numFmtId="0" applyNumberFormat="0" applyFont="1" applyFill="0" applyBorder="1" applyProtection="0">
      <alignment vertical="center"/>
    </xf>
    <xf fontId="8" fillId="0" borderId="0" numFmtId="0" applyNumberFormat="0" applyFont="1" applyFill="0" applyBorder="0" applyProtection="0">
      <alignment vertical="center"/>
    </xf>
    <xf fontId="9" fillId="3" borderId="4" numFmtId="0" applyNumberFormat="0" applyFont="1" applyFill="1" applyBorder="1" applyProtection="0">
      <alignment vertical="center"/>
    </xf>
    <xf fontId="10" fillId="4" borderId="5" numFmtId="0" applyNumberFormat="0" applyFont="1" applyFill="1" applyBorder="1" applyProtection="0">
      <alignment vertical="center"/>
    </xf>
    <xf fontId="11" fillId="4" borderId="4" numFmtId="0" applyNumberFormat="0" applyFont="1" applyFill="1" applyBorder="1" applyProtection="0">
      <alignment vertical="center"/>
    </xf>
    <xf fontId="12" fillId="5" borderId="6" numFmtId="0" applyNumberFormat="0" applyFont="1" applyFill="1" applyBorder="1" applyProtection="0">
      <alignment vertical="center"/>
    </xf>
    <xf fontId="13" fillId="0" borderId="7" numFmtId="0" applyNumberFormat="0" applyFont="1" applyFill="0" applyBorder="1" applyProtection="0">
      <alignment vertical="center"/>
    </xf>
    <xf fontId="14" fillId="0" borderId="8" numFmtId="0" applyNumberFormat="0" applyFont="1" applyFill="0" applyBorder="1" applyProtection="0">
      <alignment vertical="center"/>
    </xf>
    <xf fontId="15" fillId="6" borderId="0" numFmtId="0" applyNumberFormat="0" applyFont="1" applyFill="1" applyBorder="0" applyProtection="0">
      <alignment vertical="center"/>
    </xf>
    <xf fontId="16" fillId="7" borderId="0" numFmtId="0" applyNumberFormat="0" applyFont="1" applyFill="1" applyBorder="0" applyProtection="0">
      <alignment vertical="center"/>
    </xf>
    <xf fontId="17" fillId="8" borderId="0" numFmtId="0" applyNumberFormat="0" applyFont="1" applyFill="1" applyBorder="0" applyProtection="0">
      <alignment vertical="center"/>
    </xf>
    <xf fontId="18" fillId="9" borderId="0" numFmtId="0" applyNumberFormat="0" applyFont="1" applyFill="1" applyBorder="0" applyProtection="0">
      <alignment vertical="center"/>
    </xf>
    <xf fontId="0" fillId="10" borderId="0" numFmtId="0" applyNumberFormat="0" applyFont="1" applyFill="1" applyBorder="0" applyProtection="0">
      <alignment vertical="center"/>
    </xf>
    <xf fontId="0" fillId="11" borderId="0" numFmtId="0" applyNumberFormat="0" applyFont="1" applyFill="1" applyBorder="0" applyProtection="0">
      <alignment vertical="center"/>
    </xf>
    <xf fontId="18" fillId="12" borderId="0" numFmtId="0" applyNumberFormat="0" applyFont="1" applyFill="1" applyBorder="0" applyProtection="0">
      <alignment vertical="center"/>
    </xf>
    <xf fontId="18" fillId="13" borderId="0" numFmtId="0" applyNumberFormat="0" applyFont="1" applyFill="1" applyBorder="0" applyProtection="0">
      <alignment vertical="center"/>
    </xf>
    <xf fontId="0" fillId="14" borderId="0" numFmtId="0" applyNumberFormat="0" applyFont="1" applyFill="1" applyBorder="0" applyProtection="0">
      <alignment vertical="center"/>
    </xf>
    <xf fontId="0" fillId="15" borderId="0" numFmtId="0" applyNumberFormat="0" applyFont="1" applyFill="1" applyBorder="0" applyProtection="0">
      <alignment vertical="center"/>
    </xf>
    <xf fontId="18" fillId="16" borderId="0" numFmtId="0" applyNumberFormat="0" applyFont="1" applyFill="1" applyBorder="0" applyProtection="0">
      <alignment vertical="center"/>
    </xf>
    <xf fontId="18" fillId="17" borderId="0" numFmtId="0" applyNumberFormat="0" applyFont="1" applyFill="1" applyBorder="0" applyProtection="0">
      <alignment vertical="center"/>
    </xf>
    <xf fontId="0" fillId="18" borderId="0" numFmtId="0" applyNumberFormat="0" applyFont="1" applyFill="1" applyBorder="0" applyProtection="0">
      <alignment vertical="center"/>
    </xf>
    <xf fontId="0" fillId="19" borderId="0" numFmtId="0" applyNumberFormat="0" applyFont="1" applyFill="1" applyBorder="0" applyProtection="0">
      <alignment vertical="center"/>
    </xf>
    <xf fontId="18" fillId="20" borderId="0" numFmtId="0" applyNumberFormat="0" applyFont="1" applyFill="1" applyBorder="0" applyProtection="0">
      <alignment vertical="center"/>
    </xf>
    <xf fontId="18" fillId="21" borderId="0" numFmtId="0" applyNumberFormat="0" applyFont="1" applyFill="1" applyBorder="0" applyProtection="0">
      <alignment vertical="center"/>
    </xf>
    <xf fontId="0" fillId="22" borderId="0" numFmtId="0" applyNumberFormat="0" applyFont="1" applyFill="1" applyBorder="0" applyProtection="0">
      <alignment vertical="center"/>
    </xf>
    <xf fontId="0" fillId="23" borderId="0" numFmtId="0" applyNumberFormat="0" applyFont="1" applyFill="1" applyBorder="0" applyProtection="0">
      <alignment vertical="center"/>
    </xf>
    <xf fontId="18" fillId="24" borderId="0" numFmtId="0" applyNumberFormat="0" applyFont="1" applyFill="1" applyBorder="0" applyProtection="0">
      <alignment vertical="center"/>
    </xf>
    <xf fontId="18" fillId="25" borderId="0" numFmtId="0" applyNumberFormat="0" applyFont="1" applyFill="1" applyBorder="0" applyProtection="0">
      <alignment vertical="center"/>
    </xf>
    <xf fontId="0" fillId="26" borderId="0" numFmtId="0" applyNumberFormat="0" applyFont="1" applyFill="1" applyBorder="0" applyProtection="0">
      <alignment vertical="center"/>
    </xf>
    <xf fontId="0" fillId="27" borderId="0" numFmtId="0" applyNumberFormat="0" applyFont="1" applyFill="1" applyBorder="0" applyProtection="0">
      <alignment vertical="center"/>
    </xf>
    <xf fontId="18" fillId="28" borderId="0" numFmtId="0" applyNumberFormat="0" applyFont="1" applyFill="1" applyBorder="0" applyProtection="0">
      <alignment vertical="center"/>
    </xf>
    <xf fontId="18" fillId="29" borderId="0" numFmtId="0" applyNumberFormat="0" applyFont="1" applyFill="1" applyBorder="0" applyProtection="0">
      <alignment vertical="center"/>
    </xf>
    <xf fontId="0" fillId="30" borderId="0" numFmtId="0" applyNumberFormat="0" applyFont="1" applyFill="1" applyBorder="0" applyProtection="0">
      <alignment vertical="center"/>
    </xf>
    <xf fontId="0" fillId="31" borderId="0" numFmtId="0" applyNumberFormat="0" applyFont="1" applyFill="1" applyBorder="0" applyProtection="0">
      <alignment vertical="center"/>
    </xf>
    <xf fontId="18" fillId="32" borderId="0" numFmtId="0" applyNumberFormat="0" applyFont="1" applyFill="1" applyBorder="0" applyProtection="0">
      <alignment vertical="center"/>
    </xf>
    <xf fontId="19" fillId="0" borderId="0" numFmtId="0" applyNumberFormat="1" applyFont="1" applyFill="1" applyBorder="1"/>
    <xf fontId="19" fillId="0" borderId="0" numFmtId="0" applyNumberFormat="1" applyFont="1" applyFill="1" applyBorder="1"/>
    <xf fontId="0" fillId="0" borderId="0" numFmtId="0" applyNumberFormat="1" applyFont="1" applyFill="1" applyBorder="1"/>
    <xf fontId="20" fillId="0" borderId="0" numFmtId="0" applyNumberFormat="1" applyFont="1" applyFill="1" applyBorder="1">
      <alignment vertical="center"/>
    </xf>
    <xf fontId="21" fillId="0" borderId="0" numFmtId="0" applyNumberFormat="1" applyFont="1" applyFill="1" applyBorder="1"/>
  </cellStyleXfs>
  <cellXfs count="250">
    <xf fontId="0" fillId="0" borderId="0" numFmtId="0" xfId="0"/>
    <xf fontId="21" fillId="0" borderId="0" numFmtId="0" xfId="0" applyFont="1" applyAlignment="1">
      <alignment vertical="center"/>
    </xf>
    <xf fontId="21" fillId="0" borderId="0" numFmtId="0" xfId="0" applyFont="1" applyAlignment="1">
      <alignment horizontal="center" vertical="center"/>
    </xf>
    <xf fontId="22" fillId="33" borderId="0" numFmtId="0" xfId="0" applyFont="1" applyFill="1" applyAlignment="1">
      <alignment horizontal="center" vertical="center" wrapText="1"/>
    </xf>
    <xf fontId="23" fillId="33" borderId="0" numFmtId="0" xfId="0" applyFont="1" applyFill="1" applyAlignment="1">
      <alignment horizontal="center" vertical="center" wrapText="1"/>
    </xf>
    <xf fontId="24" fillId="0" borderId="0" numFmtId="0" xfId="0" applyFont="1" applyAlignment="1">
      <alignment vertical="center"/>
    </xf>
    <xf fontId="24" fillId="0" borderId="0" numFmtId="0" xfId="0" applyFont="1" applyAlignment="1">
      <alignment vertical="center" wrapText="1"/>
    </xf>
    <xf fontId="24" fillId="0" borderId="9" numFmtId="0" xfId="0" applyFont="1" applyBorder="1" applyAlignment="1">
      <alignment horizontal="center" vertical="center" wrapText="1"/>
    </xf>
    <xf fontId="24" fillId="0" borderId="10" numFmtId="0" xfId="0" applyFont="1" applyBorder="1" applyAlignment="1">
      <alignment horizontal="center" vertical="center"/>
    </xf>
    <xf fontId="24" fillId="0" borderId="10" numFmtId="0" xfId="0" applyFont="1" applyBorder="1" applyAlignment="1">
      <alignment horizontal="center" vertical="center" wrapText="1"/>
    </xf>
    <xf fontId="24" fillId="0" borderId="11" numFmtId="0" xfId="0" applyFont="1" applyBorder="1" applyAlignment="1">
      <alignment horizontal="center" vertical="center" wrapText="1"/>
    </xf>
    <xf fontId="25" fillId="33" borderId="10" numFmtId="0" xfId="0" applyFont="1" applyFill="1" applyBorder="1" applyAlignment="1">
      <alignment vertical="center"/>
    </xf>
    <xf fontId="25" fillId="0" borderId="10" numFmtId="164" xfId="0" applyNumberFormat="1" applyFont="1" applyBorder="1" applyAlignment="1">
      <alignment horizontal="center" vertical="center"/>
    </xf>
    <xf fontId="24" fillId="0" borderId="10" numFmtId="164" xfId="0" applyNumberFormat="1" applyFont="1" applyBorder="1" applyAlignment="1">
      <alignment horizontal="right" vertical="center" wrapText="1"/>
    </xf>
    <xf fontId="25" fillId="33" borderId="10" numFmtId="0" xfId="0" applyFont="1" applyFill="1" applyBorder="1" applyAlignment="1">
      <alignment horizontal="left" vertical="center"/>
    </xf>
    <xf fontId="24" fillId="33" borderId="10" numFmtId="0" xfId="0" applyFont="1" applyFill="1" applyBorder="1" applyAlignment="1">
      <alignment horizontal="left" vertical="center"/>
    </xf>
    <xf fontId="24" fillId="33" borderId="10" numFmtId="0" xfId="0" applyFont="1" applyFill="1" applyBorder="1" applyAlignment="1">
      <alignment vertical="center"/>
    </xf>
    <xf fontId="26" fillId="0" borderId="10" numFmtId="164" xfId="0" applyNumberFormat="1" applyFont="1" applyBorder="1" applyAlignment="1">
      <alignment horizontal="center" vertical="center"/>
    </xf>
    <xf fontId="27" fillId="0" borderId="10" numFmtId="164" xfId="0" applyNumberFormat="1" applyFont="1" applyBorder="1" applyAlignment="1">
      <alignment horizontal="center" vertical="center"/>
    </xf>
    <xf fontId="24" fillId="0" borderId="10" numFmtId="164" xfId="0" applyNumberFormat="1" applyFont="1" applyBorder="1" applyAlignment="1">
      <alignment horizontal="center" vertical="center"/>
    </xf>
    <xf fontId="24" fillId="0" borderId="10" numFmtId="164" xfId="0" applyNumberFormat="1" applyFont="1" applyBorder="1" applyAlignment="1">
      <alignment horizontal="center" vertical="center" wrapText="1"/>
    </xf>
    <xf fontId="24" fillId="33" borderId="10" numFmtId="0" xfId="0" applyFont="1" applyFill="1" applyBorder="1" applyAlignment="1">
      <alignment vertical="center" wrapText="1"/>
    </xf>
    <xf fontId="28" fillId="0" borderId="0" numFmtId="0" xfId="0" applyFont="1" applyAlignment="1">
      <alignment vertical="center"/>
    </xf>
    <xf fontId="28" fillId="0" borderId="0" numFmtId="0" xfId="0" applyFont="1" applyAlignment="1">
      <alignment horizontal="center" vertical="center"/>
    </xf>
    <xf fontId="24" fillId="0" borderId="0" numFmtId="164" xfId="0" applyNumberFormat="1" applyFont="1" applyAlignment="1">
      <alignment horizontal="center" vertical="center"/>
    </xf>
    <xf fontId="24" fillId="0" borderId="0" numFmtId="165" xfId="0" applyNumberFormat="1" applyFont="1" applyAlignment="1">
      <alignment vertical="center"/>
    </xf>
    <xf fontId="23" fillId="0" borderId="0" numFmtId="0" xfId="0" applyFont="1" applyAlignment="1">
      <alignment horizontal="center" vertical="center"/>
    </xf>
    <xf fontId="24" fillId="0" borderId="10" numFmtId="0" xfId="0" applyFont="1" applyBorder="1" applyAlignment="1">
      <alignment horizontal="left" vertical="center"/>
    </xf>
    <xf fontId="28" fillId="0" borderId="10" numFmtId="0" xfId="53" applyFont="1" applyBorder="1" applyAlignment="1">
      <alignment vertical="center"/>
    </xf>
    <xf fontId="29" fillId="0" borderId="10" numFmtId="0" xfId="53" applyFont="1" applyBorder="1" applyAlignment="1">
      <alignment horizontal="center" vertical="center"/>
    </xf>
    <xf fontId="24" fillId="0" borderId="10" numFmtId="166" xfId="0" applyNumberFormat="1" applyFont="1" applyBorder="1" applyAlignment="1">
      <alignment horizontal="center"/>
    </xf>
    <xf fontId="24" fillId="0" borderId="0" numFmtId="0" xfId="0" applyFont="1" applyAlignment="1">
      <alignment horizontal="left" vertical="center"/>
    </xf>
    <xf fontId="24" fillId="0" borderId="10" numFmtId="0" xfId="0" applyFont="1" applyBorder="1" applyAlignment="1">
      <alignment horizontal="left" vertical="center" wrapText="1"/>
    </xf>
    <xf fontId="24" fillId="0" borderId="10" numFmtId="0" xfId="0" applyFont="1" applyBorder="1" applyAlignment="1">
      <alignment vertical="center" wrapText="1"/>
    </xf>
    <xf fontId="24" fillId="0" borderId="10" numFmtId="164" xfId="0" applyNumberFormat="1" applyFont="1" applyBorder="1" applyAlignment="1">
      <alignment horizontal="left" vertical="center" wrapText="1"/>
    </xf>
    <xf fontId="25" fillId="0" borderId="10" numFmtId="0" xfId="0" applyFont="1" applyBorder="1" applyAlignment="1">
      <alignment horizontal="left" vertical="center" wrapText="1"/>
    </xf>
    <xf fontId="25" fillId="0" borderId="10" numFmtId="164" xfId="0" applyNumberFormat="1" applyFont="1" applyBorder="1" applyAlignment="1">
      <alignment horizontal="center" vertical="center" wrapText="1"/>
    </xf>
    <xf fontId="25" fillId="0" borderId="10" numFmtId="0" xfId="0" applyFont="1" applyBorder="1" applyAlignment="1">
      <alignment horizontal="center" vertical="center" wrapText="1"/>
    </xf>
    <xf fontId="24" fillId="0" borderId="0" numFmtId="164" xfId="0" applyNumberFormat="1" applyFont="1" applyAlignment="1">
      <alignment vertical="center"/>
    </xf>
    <xf fontId="20" fillId="0" borderId="0" numFmtId="0" xfId="0" applyFont="1" applyAlignment="1">
      <alignment vertical="center"/>
    </xf>
    <xf fontId="22" fillId="0" borderId="0" numFmtId="0" xfId="0" applyFont="1" applyAlignment="1">
      <alignment horizontal="center" vertical="center"/>
    </xf>
    <xf fontId="30" fillId="0" borderId="0" numFmtId="164" xfId="0" applyNumberFormat="1" applyFont="1" applyAlignment="1">
      <alignment horizontal="center" vertical="center"/>
    </xf>
    <xf fontId="24" fillId="0" borderId="0" numFmtId="164" xfId="0" applyNumberFormat="1" applyFont="1" applyAlignment="1">
      <alignment horizontal="right" vertical="center"/>
    </xf>
    <xf fontId="31" fillId="0" borderId="11" numFmtId="0" xfId="0" applyFont="1" applyBorder="1" applyAlignment="1">
      <alignment horizontal="center" vertical="center"/>
    </xf>
    <xf fontId="31" fillId="0" borderId="10" numFmtId="0" xfId="0" applyFont="1" applyBorder="1" applyAlignment="1">
      <alignment horizontal="center" vertical="center" wrapText="1"/>
    </xf>
    <xf fontId="31" fillId="0" borderId="11" numFmtId="164" xfId="0" applyNumberFormat="1" applyFont="1" applyBorder="1" applyAlignment="1">
      <alignment horizontal="center" vertical="center" wrapText="1"/>
    </xf>
    <xf fontId="31" fillId="0" borderId="10" numFmtId="0" xfId="0" applyFont="1" applyBorder="1" applyAlignment="1">
      <alignment horizontal="center" vertical="center"/>
    </xf>
    <xf fontId="32" fillId="0" borderId="10" numFmtId="0" xfId="0" applyFont="1" applyBorder="1" applyAlignment="1">
      <alignment horizontal="left" vertical="center"/>
    </xf>
    <xf fontId="33" fillId="0" borderId="10" numFmtId="0" xfId="0" applyFont="1" applyBorder="1" applyAlignment="1">
      <alignment horizontal="left" vertical="center" wrapText="1"/>
    </xf>
    <xf fontId="31" fillId="0" borderId="10" numFmtId="164" xfId="0" applyNumberFormat="1" applyFont="1" applyBorder="1" applyAlignment="1">
      <alignment horizontal="right" vertical="center" wrapText="1"/>
    </xf>
    <xf fontId="28" fillId="0" borderId="10" numFmtId="0" xfId="0" applyFont="1" applyBorder="1" applyAlignment="1">
      <alignment vertical="center"/>
    </xf>
    <xf fontId="31" fillId="0" borderId="10" numFmtId="0" xfId="0" applyFont="1" applyBorder="1" applyAlignment="1">
      <alignment horizontal="left" vertical="center" wrapText="1"/>
    </xf>
    <xf fontId="31" fillId="0" borderId="10" numFmtId="4" xfId="0" applyNumberFormat="1" applyFont="1" applyBorder="1" applyAlignment="1">
      <alignment horizontal="right" vertical="center" wrapText="1"/>
    </xf>
    <xf fontId="31" fillId="0" borderId="10" numFmtId="167" xfId="0" applyNumberFormat="1" applyFont="1" applyBorder="1" applyAlignment="1">
      <alignment horizontal="right" vertical="center" wrapText="1"/>
    </xf>
    <xf fontId="28" fillId="0" borderId="10" numFmtId="0" xfId="0" applyFont="1" applyBorder="1" applyAlignment="1">
      <alignment horizontal="left" vertical="center"/>
    </xf>
    <xf fontId="28" fillId="0" borderId="10" numFmtId="0" xfId="0" applyFont="1" applyBorder="1" applyAlignment="1">
      <alignment horizontal="left" vertical="center" wrapText="1"/>
    </xf>
    <xf fontId="28" fillId="0" borderId="10" numFmtId="164" xfId="0" applyNumberFormat="1" applyFont="1" applyBorder="1" applyAlignment="1">
      <alignment horizontal="right" vertical="center" wrapText="1"/>
    </xf>
    <xf fontId="28" fillId="0" borderId="10" numFmtId="4" xfId="0" applyNumberFormat="1" applyFont="1" applyBorder="1" applyAlignment="1">
      <alignment horizontal="right" vertical="center" wrapText="1"/>
    </xf>
    <xf fontId="28" fillId="0" borderId="10" numFmtId="167" xfId="0" applyNumberFormat="1" applyFont="1" applyBorder="1" applyAlignment="1">
      <alignment horizontal="right" vertical="center" wrapText="1"/>
    </xf>
    <xf fontId="29" fillId="0" borderId="0" numFmtId="0" xfId="0" applyFont="1" applyAlignment="1">
      <alignment vertical="center"/>
    </xf>
    <xf fontId="29" fillId="0" borderId="10" numFmtId="0" xfId="0" applyFont="1" applyBorder="1" applyAlignment="1">
      <alignment horizontal="left" vertical="center"/>
    </xf>
    <xf fontId="29" fillId="0" borderId="10" numFmtId="164" xfId="0" applyNumberFormat="1" applyFont="1" applyBorder="1" applyAlignment="1">
      <alignment horizontal="right" vertical="center" wrapText="1"/>
    </xf>
    <xf fontId="29" fillId="0" borderId="10" numFmtId="4" xfId="0" applyNumberFormat="1" applyFont="1" applyBorder="1" applyAlignment="1">
      <alignment horizontal="right" vertical="center" wrapText="1"/>
    </xf>
    <xf fontId="29" fillId="0" borderId="10" numFmtId="0" xfId="0" applyFont="1" applyBorder="1" applyAlignment="1">
      <alignment vertical="center"/>
    </xf>
    <xf fontId="33" fillId="0" borderId="10" numFmtId="0" xfId="0" applyFont="1" applyBorder="1" applyAlignment="1">
      <alignment horizontal="center" vertical="center"/>
    </xf>
    <xf fontId="29" fillId="0" borderId="10" numFmtId="164" xfId="0" applyNumberFormat="1" applyFont="1" applyBorder="1" applyAlignment="1">
      <alignment horizontal="center" vertical="center"/>
    </xf>
    <xf fontId="28" fillId="0" borderId="10" numFmtId="164" xfId="0" applyNumberFormat="1" applyFont="1" applyBorder="1" applyAlignment="1">
      <alignment horizontal="center" vertical="center"/>
    </xf>
    <xf fontId="24" fillId="0" borderId="0" numFmtId="0" xfId="0" applyFont="1" applyAlignment="1">
      <alignment horizontal="center" vertical="center"/>
    </xf>
    <xf fontId="21" fillId="0" borderId="0" numFmtId="0" xfId="0" applyFont="1" applyAlignment="1" applyProtection="1">
      <alignment horizontal="center" vertical="center"/>
      <protection locked="0"/>
    </xf>
    <xf fontId="23" fillId="33" borderId="0" numFmtId="0" xfId="0" applyFont="1" applyFill="1" applyAlignment="1">
      <alignment vertical="center"/>
    </xf>
    <xf fontId="23" fillId="33" borderId="0" numFmtId="0" xfId="0" applyFont="1" applyFill="1" applyAlignment="1" applyProtection="1">
      <alignment horizontal="center" vertical="center"/>
      <protection locked="0"/>
    </xf>
    <xf fontId="28" fillId="33" borderId="0" numFmtId="0" xfId="0" applyFont="1" applyFill="1" applyAlignment="1">
      <alignment vertical="center"/>
    </xf>
    <xf fontId="28" fillId="33" borderId="0" numFmtId="0" xfId="0" applyFont="1" applyFill="1" applyAlignment="1" applyProtection="1">
      <alignment vertical="center"/>
      <protection locked="0"/>
    </xf>
    <xf fontId="28" fillId="33" borderId="0" numFmtId="0" xfId="0" applyFont="1" applyFill="1" applyAlignment="1" applyProtection="1">
      <alignment horizontal="center" vertical="center"/>
      <protection locked="0"/>
    </xf>
    <xf fontId="28" fillId="33" borderId="10" numFmtId="0" xfId="0" applyFont="1" applyFill="1" applyBorder="1" applyAlignment="1" applyProtection="1">
      <alignment horizontal="center" vertical="center"/>
      <protection locked="0"/>
    </xf>
    <xf fontId="28" fillId="33" borderId="10" numFmtId="0" xfId="0" applyFont="1" applyFill="1" applyBorder="1" applyAlignment="1" applyProtection="1">
      <alignment horizontal="center" vertical="center" wrapText="1"/>
      <protection locked="0"/>
    </xf>
    <xf fontId="29" fillId="0" borderId="10" numFmtId="164" xfId="0" applyNumberFormat="1" applyFont="1" applyBorder="1" applyAlignment="1" applyProtection="1">
      <alignment vertical="center"/>
      <protection locked="0"/>
    </xf>
    <xf fontId="29" fillId="0" borderId="10" numFmtId="164" xfId="0" applyNumberFormat="1" applyFont="1" applyBorder="1" applyAlignment="1" applyProtection="1">
      <alignment horizontal="center" vertical="center"/>
    </xf>
    <xf fontId="28" fillId="0" borderId="10" numFmtId="164" xfId="0" applyNumberFormat="1" applyFont="1" applyBorder="1" applyAlignment="1" applyProtection="1">
      <alignment vertical="center"/>
      <protection locked="0"/>
    </xf>
    <xf fontId="28" fillId="0" borderId="10" numFmtId="164" xfId="0" applyNumberFormat="1" applyFont="1" applyBorder="1" applyAlignment="1" applyProtection="1">
      <alignment horizontal="center" vertical="center"/>
    </xf>
    <xf fontId="28" fillId="0" borderId="10" numFmtId="164" xfId="0" applyNumberFormat="1" applyFont="1" applyBorder="1" applyAlignment="1" applyProtection="1">
      <alignment horizontal="center" vertical="center"/>
      <protection locked="0"/>
    </xf>
    <xf fontId="28" fillId="0" borderId="11" numFmtId="164" xfId="0" applyNumberFormat="1" applyFont="1" applyBorder="1" applyAlignment="1" applyProtection="1">
      <alignment vertical="center"/>
      <protection locked="0"/>
    </xf>
    <xf fontId="28" fillId="0" borderId="11" numFmtId="164" xfId="0" applyNumberFormat="1" applyFont="1" applyBorder="1" applyAlignment="1" applyProtection="1">
      <alignment horizontal="center" vertical="center"/>
      <protection locked="0"/>
    </xf>
    <xf fontId="28" fillId="0" borderId="10" numFmtId="164" xfId="0" applyNumberFormat="1" applyFont="1" applyBorder="1" applyAlignment="1">
      <alignment vertical="center"/>
    </xf>
    <xf fontId="28" fillId="33" borderId="0" numFmtId="0" xfId="0" applyFont="1" applyFill="1" applyAlignment="1">
      <alignment horizontal="center" vertical="center"/>
    </xf>
    <xf fontId="26" fillId="0" borderId="0" numFmtId="0" xfId="0" applyFont="1" applyAlignment="1">
      <alignment vertical="center"/>
    </xf>
    <xf fontId="26" fillId="0" borderId="0" numFmtId="0" xfId="0" applyFont="1" applyAlignment="1">
      <alignment horizontal="center" vertical="center"/>
    </xf>
    <xf fontId="30" fillId="0" borderId="0" numFmtId="0" xfId="0" applyFont="1" applyAlignment="1">
      <alignment horizontal="right" vertical="center"/>
    </xf>
    <xf fontId="30" fillId="0" borderId="10" numFmtId="0" xfId="0" applyFont="1" applyBorder="1" applyAlignment="1">
      <alignment horizontal="centerContinuous" vertical="center"/>
    </xf>
    <xf fontId="24" fillId="0" borderId="10" numFmtId="0" xfId="0" applyFont="1" applyBorder="1" applyAlignment="1">
      <alignment horizontal="centerContinuous" vertical="center"/>
    </xf>
    <xf fontId="30" fillId="0" borderId="10" numFmtId="0" xfId="0" applyFont="1" applyBorder="1" applyAlignment="1">
      <alignment horizontal="center" vertical="center"/>
    </xf>
    <xf fontId="30" fillId="0" borderId="10" numFmtId="0" xfId="0" applyFont="1" applyBorder="1" applyAlignment="1">
      <alignment horizontal="left" vertical="center" wrapText="1"/>
    </xf>
    <xf fontId="24" fillId="0" borderId="10" numFmtId="3" xfId="0" applyNumberFormat="1" applyFont="1" applyBorder="1" applyAlignment="1">
      <alignment horizontal="right" vertical="center" wrapText="1"/>
    </xf>
    <xf fontId="34" fillId="0" borderId="10" numFmtId="0" xfId="0" applyFont="1" applyBorder="1" applyAlignment="1">
      <alignment horizontal="left" vertical="center" wrapText="1"/>
    </xf>
    <xf fontId="25" fillId="0" borderId="10" numFmtId="3" xfId="0" applyNumberFormat="1" applyFont="1" applyBorder="1" applyAlignment="1">
      <alignment horizontal="right" vertical="center" wrapText="1"/>
    </xf>
    <xf fontId="22" fillId="0" borderId="0" numFmtId="0" xfId="0" applyFont="1" applyAlignment="1">
      <alignment horizontal="center" vertical="center" wrapText="1"/>
    </xf>
    <xf fontId="23" fillId="0" borderId="0" numFmtId="0" xfId="0" applyFont="1" applyAlignment="1">
      <alignment horizontal="center" vertical="center" wrapText="1"/>
    </xf>
    <xf fontId="21" fillId="0" borderId="9" numFmtId="0" xfId="0" applyFont="1" applyBorder="1" applyAlignment="1">
      <alignment horizontal="right" vertical="center" wrapText="1"/>
    </xf>
    <xf fontId="35" fillId="0" borderId="11" numFmtId="0" xfId="0" applyFont="1" applyBorder="1" applyAlignment="1">
      <alignment horizontal="center" vertical="center" wrapText="1"/>
    </xf>
    <xf fontId="35" fillId="0" borderId="12" numFmtId="0" xfId="0" applyFont="1" applyBorder="1" applyAlignment="1">
      <alignment horizontal="center" vertical="center" wrapText="1"/>
    </xf>
    <xf fontId="21" fillId="0" borderId="10" numFmtId="0" xfId="0" applyFont="1" applyBorder="1" applyAlignment="1">
      <alignment vertical="center" wrapText="1"/>
    </xf>
    <xf fontId="26" fillId="0" borderId="10" numFmtId="0" xfId="0" applyFont="1" applyBorder="1" applyAlignment="1">
      <alignment horizontal="center" vertical="center"/>
    </xf>
    <xf fontId="20" fillId="0" borderId="13" numFmtId="0" xfId="0" applyFont="1" applyBorder="1" applyAlignment="1">
      <alignment horizontal="left" vertical="center" wrapText="1"/>
    </xf>
    <xf fontId="21" fillId="0" borderId="13" numFmtId="0" xfId="0" applyFont="1" applyBorder="1" applyAlignment="1">
      <alignment horizontal="left" vertical="center"/>
    </xf>
    <xf fontId="26" fillId="0" borderId="0" numFmtId="0" xfId="0" applyFont="1"/>
    <xf fontId="21" fillId="0" borderId="0" numFmtId="0" xfId="0" applyFont="1"/>
    <xf fontId="36" fillId="0" borderId="0" numFmtId="0" xfId="0" applyFont="1" applyAlignment="1">
      <alignment vertical="center"/>
    </xf>
    <xf fontId="26" fillId="0" borderId="0" numFmtId="0" xfId="0" applyFont="1" applyAlignment="1">
      <alignment horizontal="center" vertical="center" wrapText="1"/>
    </xf>
    <xf fontId="33" fillId="0" borderId="10" numFmtId="168" xfId="0" applyNumberFormat="1" applyFont="1" applyBorder="1" applyAlignment="1">
      <alignment horizontal="center" vertical="center" wrapText="1"/>
    </xf>
    <xf fontId="33" fillId="0" borderId="10" numFmtId="0" xfId="0" applyFont="1" applyBorder="1" applyAlignment="1">
      <alignment horizontal="center" vertical="center" wrapText="1"/>
    </xf>
    <xf fontId="26" fillId="0" borderId="0" numFmtId="0" xfId="0" applyFont="1" applyAlignment="1">
      <alignment vertical="center" wrapText="1"/>
    </xf>
    <xf fontId="37" fillId="0" borderId="10" numFmtId="0" xfId="0" applyFont="1" applyBorder="1" applyAlignment="1">
      <alignment horizontal="center" vertical="center" wrapText="1"/>
    </xf>
    <xf fontId="37" fillId="33" borderId="10" numFmtId="0" xfId="0" applyFont="1" applyFill="1" applyBorder="1" applyAlignment="1">
      <alignment horizontal="center" vertical="center" wrapText="1"/>
    </xf>
    <xf fontId="37" fillId="33" borderId="10" numFmtId="0" xfId="0" applyFont="1" applyFill="1" applyBorder="1" applyAlignment="1" applyProtection="1">
      <alignment horizontal="center" vertical="center" wrapText="1"/>
    </xf>
    <xf fontId="28" fillId="0" borderId="10" numFmtId="168" xfId="0" applyNumberFormat="1" applyFont="1" applyBorder="1" applyAlignment="1">
      <alignment horizontal="center" vertical="center" wrapText="1"/>
    </xf>
    <xf fontId="31" fillId="0" borderId="10" numFmtId="0" xfId="0" applyFont="1" applyBorder="1" applyAlignment="1">
      <alignment vertical="center" wrapText="1"/>
    </xf>
    <xf fontId="31" fillId="0" borderId="10" numFmtId="49" xfId="0" applyNumberFormat="1" applyFont="1" applyBorder="1" applyAlignment="1" applyProtection="1">
      <alignment horizontal="left" vertical="center" wrapText="1"/>
    </xf>
    <xf fontId="28" fillId="0" borderId="10" numFmtId="166" xfId="0" applyNumberFormat="1" applyFont="1" applyBorder="1" applyAlignment="1">
      <alignment horizontal="center" vertical="center" wrapText="1"/>
    </xf>
    <xf fontId="19" fillId="0" borderId="10" numFmtId="49" xfId="0" applyNumberFormat="1" applyFont="1" applyBorder="1" applyAlignment="1" applyProtection="1">
      <alignment horizontal="left" vertical="center" wrapText="1"/>
    </xf>
    <xf fontId="21" fillId="0" borderId="0" numFmtId="0" xfId="53" applyFont="1" applyAlignment="1">
      <alignment vertical="center"/>
    </xf>
    <xf fontId="20" fillId="0" borderId="0" numFmtId="0" xfId="53" applyFont="1" applyAlignment="1">
      <alignment vertical="center"/>
    </xf>
    <xf fontId="38" fillId="0" borderId="0" numFmtId="0" xfId="53" applyFont="1" applyAlignment="1">
      <alignment vertical="center"/>
    </xf>
    <xf fontId="23" fillId="0" borderId="0" numFmtId="0" xfId="53" applyFont="1" applyAlignment="1">
      <alignment horizontal="center" vertical="center"/>
    </xf>
    <xf fontId="28" fillId="0" borderId="0" numFmtId="0" xfId="53" applyFont="1" applyAlignment="1">
      <alignment vertical="center"/>
    </xf>
    <xf fontId="28" fillId="0" borderId="0" numFmtId="3" xfId="53" applyNumberFormat="1" applyFont="1" applyAlignment="1" applyProtection="1">
      <alignment vertical="center"/>
    </xf>
    <xf fontId="28" fillId="0" borderId="9" numFmtId="0" xfId="53" applyFont="1" applyBorder="1" applyAlignment="1">
      <alignment horizontal="center" vertical="center"/>
    </xf>
    <xf fontId="24" fillId="0" borderId="0" numFmtId="0" xfId="53" applyFont="1" applyAlignment="1">
      <alignment horizontal="center" vertical="center"/>
    </xf>
    <xf fontId="24" fillId="0" borderId="10" numFmtId="0" xfId="53" applyFont="1" applyBorder="1" applyAlignment="1">
      <alignment horizontal="center" vertical="center"/>
    </xf>
    <xf fontId="25" fillId="0" borderId="10" numFmtId="0" xfId="53" applyFont="1" applyBorder="1" applyAlignment="1">
      <alignment horizontal="center" vertical="center"/>
    </xf>
    <xf fontId="25" fillId="0" borderId="10" numFmtId="0" xfId="53" applyFont="1" applyBorder="1" applyAlignment="1">
      <alignment horizontal="center" vertical="center" wrapText="1"/>
    </xf>
    <xf fontId="24" fillId="0" borderId="0" numFmtId="0" xfId="53" applyFont="1" applyAlignment="1">
      <alignment vertical="center"/>
    </xf>
    <xf fontId="24" fillId="0" borderId="10" numFmtId="0" xfId="53" applyFont="1" applyBorder="1" applyAlignment="1">
      <alignment horizontal="left" vertical="center"/>
    </xf>
    <xf fontId="24" fillId="0" borderId="10" numFmtId="3" xfId="53" applyNumberFormat="1" applyFont="1" applyBorder="1" applyAlignment="1" applyProtection="1">
      <alignment vertical="center"/>
    </xf>
    <xf fontId="24" fillId="0" borderId="10" numFmtId="164" xfId="53" applyNumberFormat="1" applyFont="1" applyBorder="1" applyAlignment="1">
      <alignment horizontal="center" vertical="center"/>
    </xf>
    <xf fontId="24" fillId="0" borderId="10" numFmtId="0" xfId="53" applyFont="1" applyBorder="1" applyAlignment="1">
      <alignment vertical="center"/>
    </xf>
    <xf fontId="30" fillId="0" borderId="10" numFmtId="3" xfId="53" applyNumberFormat="1" applyFont="1" applyBorder="1" applyAlignment="1" applyProtection="1">
      <alignment vertical="center"/>
    </xf>
    <xf fontId="25" fillId="0" borderId="10" numFmtId="0" xfId="53" applyFont="1" applyBorder="1" applyAlignment="1">
      <alignment vertical="center"/>
    </xf>
    <xf fontId="25" fillId="0" borderId="10" numFmtId="164" xfId="53" applyNumberFormat="1" applyFont="1" applyBorder="1" applyAlignment="1">
      <alignment vertical="center"/>
    </xf>
    <xf fontId="21" fillId="0" borderId="0" numFmtId="0" xfId="53" applyFont="1" applyAlignment="1">
      <alignment horizontal="center" vertical="center"/>
    </xf>
    <xf fontId="21" fillId="0" borderId="0" numFmtId="0" xfId="53" applyFont="1" applyAlignment="1">
      <alignment vertical="center" wrapText="1"/>
    </xf>
    <xf fontId="31" fillId="0" borderId="9" numFmtId="0" xfId="53" applyFont="1" applyBorder="1" applyAlignment="1">
      <alignment horizontal="right" vertical="center"/>
    </xf>
    <xf fontId="28" fillId="0" borderId="9" numFmtId="0" xfId="53" applyFont="1" applyBorder="1" applyAlignment="1">
      <alignment horizontal="right" vertical="center"/>
    </xf>
    <xf fontId="24" fillId="0" borderId="10" numFmtId="1" xfId="53" applyNumberFormat="1" applyFont="1" applyBorder="1" applyAlignment="1">
      <alignment horizontal="center" vertical="center"/>
    </xf>
    <xf fontId="24" fillId="0" borderId="10" numFmtId="0" xfId="53" applyFont="1" applyBorder="1" applyAlignment="1">
      <alignment vertical="center" wrapText="1"/>
    </xf>
    <xf fontId="24" fillId="0" borderId="10" numFmtId="3" xfId="53" applyNumberFormat="1" applyFont="1" applyBorder="1" applyAlignment="1" applyProtection="1">
      <alignment horizontal="left" vertical="center"/>
    </xf>
    <xf fontId="30" fillId="0" borderId="10" numFmtId="0" xfId="53" applyFont="1" applyBorder="1" applyAlignment="1">
      <alignment vertical="center"/>
    </xf>
    <xf fontId="25" fillId="0" borderId="10" numFmtId="1" xfId="53" applyNumberFormat="1" applyFont="1" applyBorder="1" applyAlignment="1">
      <alignment horizontal="center" vertical="center"/>
    </xf>
    <xf fontId="24" fillId="0" borderId="0" numFmtId="0" xfId="53" applyFont="1" applyAlignment="1">
      <alignment vertical="center" wrapText="1"/>
    </xf>
    <xf fontId="25" fillId="0" borderId="10" numFmtId="164" xfId="53" applyNumberFormat="1" applyFont="1" applyBorder="1" applyAlignment="1">
      <alignment horizontal="center" vertical="center"/>
    </xf>
    <xf fontId="24" fillId="0" borderId="10" numFmtId="49" xfId="0" applyNumberFormat="1" applyFont="1" applyBorder="1" applyAlignment="1">
      <alignment horizontal="left" indent="3" vertical="center"/>
    </xf>
    <xf fontId="24" fillId="0" borderId="10" numFmtId="0" xfId="53" applyFont="1" applyBorder="1" applyAlignment="1">
      <alignment horizontal="left" indent="3" vertical="center"/>
    </xf>
    <xf fontId="24" fillId="0" borderId="10" numFmtId="3" xfId="53" applyNumberFormat="1" applyFont="1" applyBorder="1" applyAlignment="1" applyProtection="1">
      <alignment horizontal="left" indent="2" vertical="center"/>
    </xf>
    <xf fontId="25" fillId="0" borderId="0" numFmtId="0" xfId="53" applyFont="1" applyAlignment="1">
      <alignment vertical="center"/>
    </xf>
    <xf fontId="24" fillId="0" borderId="10" numFmtId="0" xfId="53" applyFont="1" applyBorder="1" applyAlignment="1">
      <alignment horizontal="left" indent="2" vertical="center"/>
    </xf>
    <xf fontId="30" fillId="0" borderId="10" numFmtId="0" xfId="53" applyFont="1" applyBorder="1" applyAlignment="1">
      <alignment horizontal="left" indent="2" vertical="center"/>
    </xf>
    <xf fontId="39" fillId="0" borderId="0" numFmtId="0" xfId="0" applyFont="1" applyAlignment="1">
      <alignment horizontal="center" vertical="center" wrapText="1"/>
    </xf>
    <xf fontId="24" fillId="0" borderId="9" numFmtId="0" xfId="0" applyFont="1" applyBorder="1" applyAlignment="1">
      <alignment horizontal="right" vertical="center" wrapText="1"/>
    </xf>
    <xf fontId="25" fillId="0" borderId="11" numFmtId="0" xfId="0" applyFont="1" applyBorder="1" applyAlignment="1">
      <alignment horizontal="center" vertical="center" wrapText="1"/>
    </xf>
    <xf fontId="25" fillId="0" borderId="12" numFmtId="0" xfId="0" applyFont="1" applyBorder="1" applyAlignment="1">
      <alignment horizontal="center" vertical="center" wrapText="1"/>
    </xf>
    <xf fontId="30" fillId="0" borderId="13" numFmtId="0" xfId="0" applyFont="1" applyBorder="1" applyAlignment="1">
      <alignment horizontal="left" vertical="center" wrapText="1"/>
    </xf>
    <xf fontId="24" fillId="0" borderId="13" numFmtId="0" xfId="0" applyFont="1" applyBorder="1" applyAlignment="1">
      <alignment horizontal="left" vertical="center"/>
    </xf>
    <xf fontId="24" fillId="0" borderId="10" numFmtId="0" xfId="0" applyFont="1" applyBorder="1" applyAlignment="1">
      <alignment vertical="center"/>
    </xf>
    <xf fontId="24" fillId="0" borderId="10" numFmtId="0" xfId="51" applyFont="1" applyBorder="1" applyAlignment="1">
      <alignment vertical="center"/>
    </xf>
    <xf fontId="24" fillId="0" borderId="10" numFmtId="0" xfId="51" applyFont="1" applyBorder="1" applyAlignment="1">
      <alignment horizontal="left" vertical="center"/>
    </xf>
    <xf fontId="24" fillId="0" borderId="10" numFmtId="0" xfId="51" applyFont="1" applyBorder="1" applyAlignment="1">
      <alignment horizontal="center" vertical="center"/>
    </xf>
    <xf fontId="24" fillId="0" borderId="9" numFmtId="0" xfId="0" applyFont="1" applyBorder="1" applyAlignment="1">
      <alignment horizontal="center" vertical="center"/>
    </xf>
    <xf fontId="24" fillId="0" borderId="13" numFmtId="0" xfId="0" applyFont="1" applyBorder="1" applyAlignment="1">
      <alignment horizontal="left" vertical="center" wrapText="1"/>
    </xf>
    <xf fontId="21" fillId="0" borderId="0" numFmtId="0" xfId="52" applyFont="1" applyAlignment="1">
      <alignment vertical="center"/>
    </xf>
    <xf fontId="21" fillId="0" borderId="0" numFmtId="0" xfId="52" applyFont="1" applyAlignment="1">
      <alignment horizontal="center" vertical="center"/>
    </xf>
    <xf fontId="26" fillId="0" borderId="0" numFmtId="0" xfId="52" applyFont="1" applyAlignment="1">
      <alignment vertical="center"/>
    </xf>
    <xf fontId="26" fillId="0" borderId="0" numFmtId="0" xfId="52" applyFont="1" applyAlignment="1">
      <alignment horizontal="center" vertical="center"/>
    </xf>
    <xf fontId="23" fillId="0" borderId="0" numFmtId="0" xfId="52" applyFont="1" applyAlignment="1">
      <alignment horizontal="center" vertical="center"/>
    </xf>
    <xf fontId="26" fillId="0" borderId="9" numFmtId="0" xfId="52" applyFont="1" applyBorder="1" applyAlignment="1">
      <alignment horizontal="left" vertical="center"/>
    </xf>
    <xf fontId="26" fillId="0" borderId="9" numFmtId="0" xfId="52" applyFont="1" applyBorder="1" applyAlignment="1">
      <alignment horizontal="center" vertical="center"/>
    </xf>
    <xf fontId="24" fillId="0" borderId="0" numFmtId="0" xfId="52" applyFont="1" applyAlignment="1">
      <alignment vertical="center"/>
    </xf>
    <xf fontId="26" fillId="0" borderId="10" numFmtId="0" xfId="52" applyFont="1" applyBorder="1" applyAlignment="1">
      <alignment horizontal="center" vertical="center"/>
    </xf>
    <xf fontId="24" fillId="0" borderId="10" numFmtId="166" xfId="52" applyNumberFormat="1" applyFont="1" applyBorder="1" applyAlignment="1">
      <alignment horizontal="center" vertical="center" wrapText="1"/>
    </xf>
    <xf fontId="24" fillId="0" borderId="10" numFmtId="0" xfId="52" applyFont="1" applyBorder="1" applyAlignment="1">
      <alignment horizontal="left" vertical="center"/>
    </xf>
    <xf fontId="24" fillId="0" borderId="10" numFmtId="49" xfId="50" applyNumberFormat="1" applyFont="1" applyBorder="1" applyAlignment="1" applyProtection="1">
      <alignment horizontal="left" vertical="center"/>
    </xf>
    <xf fontId="24" fillId="0" borderId="10" numFmtId="164" xfId="52" applyNumberFormat="1" applyFont="1" applyBorder="1" applyAlignment="1">
      <alignment horizontal="center" vertical="center"/>
    </xf>
    <xf fontId="24" fillId="0" borderId="10" numFmtId="164" xfId="52" applyNumberFormat="1" applyFont="1" applyBorder="1" applyAlignment="1">
      <alignment horizontal="left" vertical="center"/>
    </xf>
    <xf fontId="40" fillId="0" borderId="10" numFmtId="0" xfId="0" applyFont="1" applyBorder="1" applyAlignment="1">
      <alignment horizontal="left" vertical="center"/>
    </xf>
    <xf fontId="40" fillId="0" borderId="10" numFmtId="0" xfId="0" applyFont="1" applyBorder="1" applyAlignment="1">
      <alignment horizontal="left" vertical="center" wrapText="1"/>
    </xf>
    <xf fontId="24" fillId="0" borderId="10" numFmtId="0" xfId="52" applyFont="1" applyBorder="1" applyAlignment="1">
      <alignment vertical="center"/>
    </xf>
    <xf fontId="25" fillId="0" borderId="10" numFmtId="166" xfId="52" applyNumberFormat="1" applyFont="1" applyBorder="1" applyAlignment="1">
      <alignment horizontal="center" vertical="center"/>
    </xf>
    <xf fontId="24" fillId="0" borderId="10" numFmtId="166" xfId="52" applyNumberFormat="1" applyFont="1" applyBorder="1" applyAlignment="1">
      <alignment horizontal="left" vertical="center"/>
    </xf>
    <xf fontId="24" fillId="0" borderId="9" numFmtId="0" xfId="52" applyFont="1" applyBorder="1" applyAlignment="1">
      <alignment horizontal="left" vertical="center"/>
    </xf>
    <xf fontId="24" fillId="0" borderId="9" numFmtId="0" xfId="52" applyFont="1" applyBorder="1" applyAlignment="1">
      <alignment horizontal="center" vertical="center"/>
    </xf>
    <xf fontId="21" fillId="0" borderId="0" numFmtId="0" xfId="52" applyFont="1" applyAlignment="1">
      <alignment horizontal="right" vertical="center"/>
    </xf>
    <xf fontId="29" fillId="0" borderId="0" numFmtId="0" xfId="52" applyFont="1" applyAlignment="1">
      <alignment horizontal="center" vertical="center"/>
    </xf>
    <xf fontId="29" fillId="0" borderId="10" numFmtId="0" xfId="52" applyFont="1" applyBorder="1" applyAlignment="1">
      <alignment horizontal="center" vertical="center"/>
    </xf>
    <xf fontId="28" fillId="0" borderId="10" numFmtId="166" xfId="52" applyNumberFormat="1" applyFont="1" applyBorder="1" applyAlignment="1">
      <alignment horizontal="center" vertical="center" wrapText="1"/>
    </xf>
    <xf fontId="28" fillId="0" borderId="10" numFmtId="0" xfId="52" applyFont="1" applyBorder="1" applyAlignment="1">
      <alignment horizontal="center" vertical="center"/>
    </xf>
    <xf fontId="24" fillId="0" borderId="10" numFmtId="0" xfId="52" applyFont="1" applyBorder="1" applyAlignment="1">
      <alignment horizontal="center" vertical="center"/>
    </xf>
    <xf fontId="26" fillId="0" borderId="10" numFmtId="0" xfId="52" applyFont="1" applyBorder="1" applyAlignment="1">
      <alignment vertical="center"/>
    </xf>
    <xf fontId="28" fillId="0" borderId="10" numFmtId="49" xfId="50" applyNumberFormat="1" applyFont="1" applyBorder="1" applyAlignment="1" applyProtection="1">
      <alignment horizontal="left" vertical="center"/>
    </xf>
    <xf fontId="25" fillId="0" borderId="10" numFmtId="49" xfId="50" applyNumberFormat="1" applyFont="1" applyBorder="1" applyAlignment="1" applyProtection="1">
      <alignment horizontal="center" vertical="center"/>
    </xf>
    <xf fontId="25" fillId="0" borderId="10" numFmtId="0" xfId="52" applyFont="1" applyBorder="1" applyAlignment="1">
      <alignment horizontal="center" vertical="center"/>
    </xf>
    <xf fontId="28" fillId="0" borderId="10" numFmtId="0" xfId="52" applyFont="1" applyBorder="1" applyAlignment="1">
      <alignment horizontal="left" vertical="center" wrapText="1"/>
    </xf>
    <xf fontId="28" fillId="0" borderId="0" numFmtId="0" xfId="52" applyFont="1" applyAlignment="1">
      <alignment vertical="center"/>
    </xf>
    <xf fontId="28" fillId="0" borderId="0" numFmtId="0" xfId="52" applyFont="1" applyAlignment="1">
      <alignment horizontal="center" vertical="center"/>
    </xf>
    <xf fontId="21" fillId="0" borderId="0" numFmtId="0" xfId="52" applyFont="1" applyAlignment="1">
      <alignment vertical="center" wrapText="1"/>
    </xf>
    <xf fontId="26" fillId="0" borderId="0" numFmtId="0" xfId="52" applyFont="1" applyAlignment="1">
      <alignment vertical="center" wrapText="1"/>
    </xf>
    <xf fontId="23" fillId="0" borderId="0" numFmtId="0" xfId="52" applyFont="1" applyAlignment="1">
      <alignment horizontal="center" vertical="center" wrapText="1"/>
    </xf>
    <xf fontId="26" fillId="0" borderId="9" numFmtId="0" xfId="52" applyFont="1" applyBorder="1" applyAlignment="1">
      <alignment horizontal="center" vertical="center" wrapText="1"/>
    </xf>
    <xf fontId="26" fillId="0" borderId="10" numFmtId="0" xfId="52" applyFont="1" applyBorder="1" applyAlignment="1">
      <alignment horizontal="center" vertical="center" wrapText="1"/>
    </xf>
    <xf fontId="26" fillId="0" borderId="10" numFmtId="49" xfId="50" applyNumberFormat="1" applyFont="1" applyBorder="1" applyAlignment="1" applyProtection="1">
      <alignment horizontal="left" vertical="center"/>
    </xf>
    <xf fontId="24" fillId="0" borderId="10" numFmtId="164" xfId="52" applyNumberFormat="1" applyFont="1" applyBorder="1" applyAlignment="1">
      <alignment horizontal="left" vertical="center" wrapText="1"/>
    </xf>
    <xf fontId="28" fillId="0" borderId="10" numFmtId="164" xfId="0" applyNumberFormat="1" applyFont="1" applyBorder="1" applyAlignment="1">
      <alignment horizontal="center" vertical="center" wrapText="1"/>
    </xf>
    <xf fontId="28" fillId="0" borderId="10" numFmtId="49" xfId="50" applyNumberFormat="1" applyFont="1" applyBorder="1" applyAlignment="1" applyProtection="1">
      <alignment horizontal="left" indent="1" vertical="center"/>
    </xf>
    <xf fontId="40" fillId="0" borderId="10" numFmtId="164" xfId="0" applyNumberFormat="1" applyFont="1" applyBorder="1" applyAlignment="1">
      <alignment horizontal="center" vertical="center" wrapText="1"/>
    </xf>
    <xf fontId="28" fillId="0" borderId="10" numFmtId="49" xfId="50" applyNumberFormat="1" applyFont="1" applyBorder="1" applyAlignment="1" applyProtection="1">
      <alignment horizontal="left" indent="1" vertical="center" wrapText="1"/>
    </xf>
    <xf fontId="26" fillId="0" borderId="10" numFmtId="164" xfId="52" applyNumberFormat="1" applyFont="1" applyBorder="1" applyAlignment="1">
      <alignment horizontal="left" vertical="center" wrapText="1"/>
    </xf>
    <xf fontId="26" fillId="0" borderId="10" numFmtId="0" xfId="52" applyFont="1" applyBorder="1" applyAlignment="1">
      <alignment horizontal="left" vertical="center" wrapText="1"/>
    </xf>
    <xf fontId="26" fillId="0" borderId="10" numFmtId="0" xfId="52" applyFont="1" applyBorder="1" applyAlignment="1">
      <alignment vertical="center" wrapText="1"/>
    </xf>
    <xf fontId="28" fillId="0" borderId="10" numFmtId="164" xfId="52" applyNumberFormat="1" applyFont="1" applyBorder="1" applyAlignment="1">
      <alignment horizontal="center" vertical="center"/>
    </xf>
    <xf fontId="30" fillId="0" borderId="10" numFmtId="0" xfId="52" applyFont="1" applyBorder="1" applyAlignment="1">
      <alignment horizontal="left" vertical="center" wrapText="1"/>
    </xf>
    <xf fontId="25" fillId="0" borderId="10" numFmtId="164" xfId="52" applyNumberFormat="1" applyFont="1" applyBorder="1" applyAlignment="1">
      <alignment horizontal="center" vertical="center"/>
    </xf>
    <xf fontId="28" fillId="0" borderId="10" numFmtId="0" xfId="52" applyFont="1" applyBorder="1" applyAlignment="1">
      <alignment vertical="center"/>
    </xf>
    <xf fontId="31" fillId="0" borderId="0" numFmtId="0" xfId="0" applyFont="1" applyAlignment="1">
      <alignment horizontal="center" vertical="center" wrapText="1"/>
    </xf>
    <xf fontId="28" fillId="0" borderId="0" numFmtId="0" xfId="0" applyFont="1" applyAlignment="1">
      <alignment horizontal="center" vertical="center" wrapText="1"/>
    </xf>
    <xf fontId="22" fillId="0" borderId="0" numFmtId="0" xfId="53" applyFont="1" applyAlignment="1">
      <alignment horizontal="center" vertical="center"/>
    </xf>
    <xf fontId="34" fillId="0" borderId="10" numFmtId="0" xfId="53" applyFont="1" applyBorder="1" applyAlignment="1">
      <alignment vertical="center"/>
    </xf>
    <xf fontId="24" fillId="0" borderId="0" numFmtId="0" xfId="53" applyFont="1" applyAlignment="1">
      <alignment horizontal="left" vertical="center" wrapText="1"/>
    </xf>
    <xf fontId="30" fillId="0" borderId="0" numFmtId="0" xfId="53" applyFont="1" applyAlignment="1">
      <alignment horizontal="left" vertical="center" wrapText="1"/>
    </xf>
    <xf fontId="20" fillId="0" borderId="0" numFmtId="0" xfId="49" applyFont="1" applyAlignment="1">
      <alignment vertical="center"/>
    </xf>
    <xf fontId="19" fillId="0" borderId="0" numFmtId="0" xfId="49" applyFont="1"/>
    <xf fontId="41" fillId="0" borderId="0" numFmtId="0" xfId="49" applyFont="1" applyAlignment="1" applyProtection="1">
      <alignment horizontal="centerContinuous" vertical="center"/>
    </xf>
    <xf fontId="31" fillId="0" borderId="0" numFmtId="0" xfId="49" applyFont="1" applyAlignment="1">
      <alignment vertical="center"/>
    </xf>
    <xf fontId="31" fillId="0" borderId="0" numFmtId="0" xfId="49" applyFont="1"/>
    <xf fontId="31" fillId="0" borderId="10" numFmtId="0" xfId="49" applyFont="1" applyBorder="1" applyAlignment="1" applyProtection="1">
      <alignment horizontal="center" vertical="center"/>
    </xf>
    <xf fontId="31" fillId="0" borderId="11" numFmtId="0" xfId="49" applyFont="1" applyBorder="1" applyAlignment="1" applyProtection="1">
      <alignment horizontal="center" vertical="center"/>
    </xf>
    <xf fontId="31" fillId="0" borderId="11" numFmtId="0" xfId="49" applyFont="1" applyBorder="1" applyAlignment="1" applyProtection="1">
      <alignment horizontal="center" vertical="center" wrapText="1"/>
    </xf>
    <xf fontId="31" fillId="0" borderId="14" numFmtId="0" xfId="49" applyFont="1" applyBorder="1" applyAlignment="1" applyProtection="1">
      <alignment horizontal="center" vertical="center"/>
    </xf>
    <xf fontId="31" fillId="0" borderId="13" numFmtId="0" xfId="49" applyFont="1" applyBorder="1" applyAlignment="1" applyProtection="1">
      <alignment horizontal="center" vertical="center"/>
    </xf>
    <xf fontId="31" fillId="0" borderId="15" numFmtId="0" xfId="49" applyFont="1" applyBorder="1" applyAlignment="1" applyProtection="1">
      <alignment horizontal="center" vertical="center"/>
    </xf>
    <xf fontId="31" fillId="0" borderId="16" numFmtId="0" xfId="49" applyFont="1" applyBorder="1" applyAlignment="1" applyProtection="1">
      <alignment horizontal="center" vertical="center"/>
    </xf>
    <xf fontId="31" fillId="0" borderId="16" numFmtId="0" xfId="49" applyFont="1" applyBorder="1" applyAlignment="1" applyProtection="1">
      <alignment horizontal="center" vertical="center" wrapText="1"/>
    </xf>
    <xf fontId="31" fillId="0" borderId="17" numFmtId="0" xfId="49" applyFont="1" applyBorder="1" applyAlignment="1" applyProtection="1">
      <alignment horizontal="center" vertical="center"/>
    </xf>
    <xf fontId="31" fillId="0" borderId="0" numFmtId="0" xfId="49" applyFont="1" applyAlignment="1" applyProtection="1">
      <alignment horizontal="center" vertical="center"/>
    </xf>
    <xf fontId="31" fillId="0" borderId="18" numFmtId="0" xfId="49" applyFont="1" applyBorder="1" applyAlignment="1" applyProtection="1">
      <alignment horizontal="center" vertical="center"/>
    </xf>
    <xf fontId="31" fillId="0" borderId="19" numFmtId="0" xfId="49" applyFont="1" applyBorder="1" applyAlignment="1" applyProtection="1">
      <alignment horizontal="center" vertical="center"/>
    </xf>
    <xf fontId="31" fillId="0" borderId="9" numFmtId="0" xfId="49" applyFont="1" applyBorder="1" applyAlignment="1" applyProtection="1">
      <alignment horizontal="center" vertical="center"/>
    </xf>
    <xf fontId="31" fillId="0" borderId="20" numFmtId="0" xfId="49" applyFont="1" applyBorder="1" applyAlignment="1" applyProtection="1">
      <alignment horizontal="center" vertical="center"/>
    </xf>
    <xf fontId="31" fillId="0" borderId="21" numFmtId="0" xfId="49" applyFont="1" applyBorder="1" applyAlignment="1" applyProtection="1">
      <alignment horizontal="center" vertical="center"/>
    </xf>
    <xf fontId="31" fillId="0" borderId="21" numFmtId="0" xfId="49" applyFont="1" applyBorder="1" applyAlignment="1" applyProtection="1">
      <alignment horizontal="center" vertical="center" wrapText="1"/>
    </xf>
    <xf fontId="31" fillId="0" borderId="10" numFmtId="0" xfId="49" applyFont="1" applyBorder="1" applyAlignment="1" applyProtection="1">
      <alignment horizontal="center" vertical="center" wrapText="1"/>
    </xf>
    <xf fontId="31" fillId="0" borderId="10" numFmtId="0" xfId="49" applyFont="1" applyBorder="1" applyAlignment="1">
      <alignment horizontal="center" vertical="center" wrapText="1"/>
    </xf>
    <xf fontId="31" fillId="0" borderId="12" numFmtId="169" xfId="49" applyNumberFormat="1" applyFont="1" applyBorder="1" applyAlignment="1" applyProtection="1">
      <alignment horizontal="right" vertical="center" wrapText="1"/>
    </xf>
    <xf fontId="31" fillId="0" borderId="10" numFmtId="169" xfId="49" applyNumberFormat="1" applyFont="1" applyBorder="1" applyAlignment="1" applyProtection="1">
      <alignment horizontal="righ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三公经费表" xfId="49"/>
    <cellStyle name="常规 3" xfId="50"/>
    <cellStyle name="常规 4" xfId="51"/>
    <cellStyle name="常规_2016年省级国有资本经营支出预算表" xfId="52"/>
    <cellStyle name="常规_21湖北省2015年地方财政预算表（20150331报部）"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7" Type="http://schemas.openxmlformats.org/officeDocument/2006/relationships/theme" Target="theme/theme1.xml"/><Relationship  Id="rId26" Type="http://schemas.openxmlformats.org/officeDocument/2006/relationships/worksheet" Target="worksheets/sheet25.xml"/><Relationship  Id="rId24" Type="http://schemas.openxmlformats.org/officeDocument/2006/relationships/worksheet" Target="worksheets/sheet23.xml"/><Relationship  Id="rId23" Type="http://schemas.openxmlformats.org/officeDocument/2006/relationships/worksheet" Target="worksheets/sheet22.xml"/><Relationship  Id="rId22" Type="http://schemas.openxmlformats.org/officeDocument/2006/relationships/worksheet" Target="worksheets/sheet21.xml"/><Relationship  Id="rId20" Type="http://schemas.openxmlformats.org/officeDocument/2006/relationships/worksheet" Target="worksheets/sheet19.xml"/><Relationship  Id="rId19" Type="http://schemas.openxmlformats.org/officeDocument/2006/relationships/worksheet" Target="worksheets/sheet18.xml"/><Relationship  Id="rId13" Type="http://schemas.openxmlformats.org/officeDocument/2006/relationships/worksheet" Target="worksheets/sheet12.xml"/><Relationship  Id="rId16" Type="http://schemas.openxmlformats.org/officeDocument/2006/relationships/worksheet" Target="worksheets/sheet15.xml"/><Relationship  Id="rId12" Type="http://schemas.openxmlformats.org/officeDocument/2006/relationships/worksheet" Target="worksheets/sheet11.xml"/><Relationship  Id="rId21" Type="http://schemas.openxmlformats.org/officeDocument/2006/relationships/worksheet" Target="worksheets/sheet20.xml"/><Relationship  Id="rId8" Type="http://schemas.openxmlformats.org/officeDocument/2006/relationships/worksheet" Target="worksheets/sheet7.xml"/><Relationship  Id="rId11" Type="http://schemas.openxmlformats.org/officeDocument/2006/relationships/worksheet" Target="worksheets/sheet10.xml"/><Relationship  Id="rId14" Type="http://schemas.openxmlformats.org/officeDocument/2006/relationships/worksheet" Target="worksheets/sheet13.xml"/><Relationship  Id="rId7" Type="http://schemas.openxmlformats.org/officeDocument/2006/relationships/worksheet" Target="worksheets/sheet6.xml"/><Relationship  Id="rId10" Type="http://schemas.openxmlformats.org/officeDocument/2006/relationships/worksheet" Target="worksheets/sheet9.xml"/><Relationship  Id="rId15" Type="http://schemas.openxmlformats.org/officeDocument/2006/relationships/worksheet" Target="worksheets/sheet14.xml"/><Relationship  Id="rId18" Type="http://schemas.openxmlformats.org/officeDocument/2006/relationships/worksheet" Target="worksheets/sheet17.xml"/><Relationship  Id="rId1" Type="http://schemas.microsoft.com/office/2017/10/relationships/person" Target="persons/person.xml"/><Relationship  Id="rId9" Type="http://schemas.openxmlformats.org/officeDocument/2006/relationships/worksheet" Target="worksheets/sheet8.xml"/><Relationship  Id="rId6" Type="http://schemas.openxmlformats.org/officeDocument/2006/relationships/worksheet" Target="worksheets/sheet5.xml"/><Relationship  Id="rId17" Type="http://schemas.openxmlformats.org/officeDocument/2006/relationships/worksheet" Target="worksheets/sheet16.xml"/><Relationship  Id="rId29" Type="http://schemas.openxmlformats.org/officeDocument/2006/relationships/styles" Target="styles.xml"/><Relationship  Id="rId25" Type="http://schemas.openxmlformats.org/officeDocument/2006/relationships/worksheet" Target="worksheets/sheet24.xml"/><Relationship  Id="rId5" Type="http://schemas.openxmlformats.org/officeDocument/2006/relationships/worksheet" Target="worksheets/sheet4.xml"/><Relationship  Id="rId4" Type="http://schemas.openxmlformats.org/officeDocument/2006/relationships/worksheet" Target="worksheets/sheet3.xml"/><Relationship  Id="rId2" Type="http://schemas.openxmlformats.org/officeDocument/2006/relationships/worksheet" Target="worksheets/sheet1.xml"/><Relationship  Id="rId28" Type="http://schemas.openxmlformats.org/officeDocument/2006/relationships/sharedStrings" Target="sharedStrings.xml"/><Relationship  Id="rId3" Type="http://schemas.openxmlformats.org/officeDocument/2006/relationships/worksheet" Target="worksheets/sheet2.xml"/></Relationships>
</file>

<file path=xl/persons/person.xml><?xml version="1.0" encoding="utf-8"?>
<personList xmlns="http://schemas.microsoft.com/office/spreadsheetml/2018/threadedcomments" xmlns:x="http://schemas.openxmlformats.org/spreadsheetml/2006/main">
  <person displayName="tc={00D90017-0039-4965-BB23-00DA00C50095}" id="{8A742F37-6B87-EFBD-2EA4-B58699FF6E5C}"/>
  <person displayName="tc={00BB0075-00D3-431E-BE6C-00BF004E002E}" id="{186EEE11-F263-DB5F-5467-F4F4AC806A12}"/>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C36" personId="{8A742F37-6B87-EFBD-2EA4-B58699FF6E5C}" id="{003500F7-0051-4897-B5A7-005600E10025}" done="0">
    <text xml:space="preserve">作者:
5594+11726+25+6136
</text>
  </threadedComment>
</ThreadedComments>
</file>

<file path=xl/threadedComments/threadedComment2.xml><?xml version="1.0" encoding="utf-8"?>
<ThreadedComments xmlns="http://schemas.microsoft.com/office/spreadsheetml/2018/threadedcomments" xmlns:x="http://schemas.openxmlformats.org/spreadsheetml/2006/main">
  <threadedComment ref="C9" personId="{186EEE11-F263-DB5F-5467-F4F4AC806A12}" id="{005200B9-00BE-4363-AE05-0065001400D6}" done="0">
    <text xml:space="preserve">作者:
5594+11726+25+6136
</text>
  </threadedComment>
</ThreadedComments>
</file>

<file path=xl/worksheets/_rels/sheet23.xml.rels><?xml version="1.0" encoding="UTF-8" standalone="yes"?><Relationships xmlns="http://schemas.openxmlformats.org/package/2006/relationships"><Relationship  Id="rId2" Type="http://schemas.openxmlformats.org/officeDocument/2006/relationships/comments" Target="../comments2.xml"/><Relationship  Id="rId3" Type="http://schemas.openxmlformats.org/officeDocument/2006/relationships/vmlDrawing" Target="../drawings/vmlDrawing2.vml"/><Relationship  Id="rId1" Type="http://schemas.microsoft.com/office/2017/10/relationships/threadedComment" Target="../threadedComments/threadedComment2.xml"/></Relationships>
</file>

<file path=xl/worksheets/_rels/sheet3.xml.rels><?xml version="1.0" encoding="UTF-8" standalone="yes"?><Relationships xmlns="http://schemas.openxmlformats.org/package/2006/relationships"><Relationship  Id="rId2" Type="http://schemas.openxmlformats.org/officeDocument/2006/relationships/comments" Target="../comments1.xml"/><Relationship  Id="rId3" Type="http://schemas.openxmlformats.org/officeDocument/2006/relationships/vmlDrawing" Target="../drawings/vmlDrawing1.v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G5" activeCellId="0" sqref="G5"/>
    </sheetView>
  </sheetViews>
  <sheetFormatPr defaultColWidth="9" defaultRowHeight="15.75" outlineLevelCol="3"/>
  <cols>
    <col customWidth="1" min="1" max="1" style="1" width="11.25"/>
    <col customWidth="1" min="2" max="2" style="1" width="47"/>
    <col customWidth="1" min="3" max="3" style="2" width="14.75"/>
    <col customWidth="1" min="4" max="4" style="1" width="7"/>
    <col min="5" max="16384" style="1" width="9"/>
  </cols>
  <sheetData>
    <row r="1" ht="23.25" customHeight="1">
      <c r="A1" s="1" t="s">
        <v>0</v>
      </c>
    </row>
    <row r="2" ht="27.75" customHeight="1">
      <c r="A2" s="3" t="s">
        <v>1</v>
      </c>
      <c r="B2" s="4"/>
      <c r="C2" s="4"/>
      <c r="D2" s="4"/>
    </row>
    <row r="3" s="5" customFormat="1" ht="23.25" customHeight="1">
      <c r="B3" s="6"/>
      <c r="C3" s="7" t="s">
        <v>2</v>
      </c>
      <c r="D3" s="7"/>
    </row>
    <row r="4" s="5" customFormat="1" ht="21.949999999999999" customHeight="1">
      <c r="A4" s="8" t="s">
        <v>3</v>
      </c>
      <c r="B4" s="9" t="s">
        <v>4</v>
      </c>
      <c r="C4" s="9" t="s">
        <v>5</v>
      </c>
      <c r="D4" s="10" t="s">
        <v>6</v>
      </c>
    </row>
    <row r="5" s="5" customFormat="1" ht="21.949999999999999" customHeight="1">
      <c r="A5" s="11"/>
      <c r="B5" s="11" t="s">
        <v>7</v>
      </c>
      <c r="C5" s="12">
        <f>C6+C22</f>
        <v>516068.81270000001</v>
      </c>
      <c r="D5" s="13"/>
    </row>
    <row r="6" s="5" customFormat="1" ht="21.949999999999999" customHeight="1">
      <c r="A6" s="14">
        <v>101</v>
      </c>
      <c r="B6" s="11" t="s">
        <v>8</v>
      </c>
      <c r="C6" s="12">
        <f>SUM(C7:C21)</f>
        <v>401287.24119999999</v>
      </c>
      <c r="D6" s="13"/>
    </row>
    <row r="7" s="5" customFormat="1" ht="21.949999999999999" customHeight="1">
      <c r="A7" s="15">
        <v>10101</v>
      </c>
      <c r="B7" s="16" t="s">
        <v>9</v>
      </c>
      <c r="C7" s="17">
        <v>172993.88</v>
      </c>
      <c r="D7" s="13"/>
    </row>
    <row r="8" s="5" customFormat="1" ht="21.949999999999999" customHeight="1">
      <c r="A8" s="15">
        <v>10104</v>
      </c>
      <c r="B8" s="16" t="s">
        <v>10</v>
      </c>
      <c r="C8" s="17">
        <v>43922</v>
      </c>
      <c r="D8" s="13"/>
    </row>
    <row r="9" s="5" customFormat="1" ht="21.949999999999999" customHeight="1">
      <c r="A9" s="15">
        <v>10106</v>
      </c>
      <c r="B9" s="16" t="s">
        <v>11</v>
      </c>
      <c r="C9" s="17">
        <v>12600.6338</v>
      </c>
      <c r="D9" s="13"/>
    </row>
    <row r="10" s="5" customFormat="1" ht="21.949999999999999" customHeight="1">
      <c r="A10" s="15">
        <v>10107</v>
      </c>
      <c r="B10" s="16" t="s">
        <v>12</v>
      </c>
      <c r="C10" s="17">
        <v>9526.7199999999993</v>
      </c>
      <c r="D10" s="13"/>
    </row>
    <row r="11" s="5" customFormat="1" ht="21.949999999999999" customHeight="1">
      <c r="A11" s="15">
        <v>10109</v>
      </c>
      <c r="B11" s="16" t="s">
        <v>13</v>
      </c>
      <c r="C11" s="17">
        <v>30187.863399999998</v>
      </c>
      <c r="D11" s="13"/>
    </row>
    <row r="12" s="5" customFormat="1" ht="21.949999999999999" customHeight="1">
      <c r="A12" s="15">
        <v>10110</v>
      </c>
      <c r="B12" s="16" t="s">
        <v>14</v>
      </c>
      <c r="C12" s="17">
        <v>10213.965399999999</v>
      </c>
      <c r="D12" s="13"/>
    </row>
    <row r="13" s="5" customFormat="1" ht="21.949999999999999" customHeight="1">
      <c r="A13" s="15">
        <v>10111</v>
      </c>
      <c r="B13" s="16" t="s">
        <v>15</v>
      </c>
      <c r="C13" s="17">
        <v>4670.3352000000004</v>
      </c>
      <c r="D13" s="13"/>
    </row>
    <row r="14" s="5" customFormat="1" ht="21.949999999999999" customHeight="1">
      <c r="A14" s="15">
        <v>10112</v>
      </c>
      <c r="B14" s="16" t="s">
        <v>16</v>
      </c>
      <c r="C14" s="17">
        <v>9984.8037999999997</v>
      </c>
      <c r="D14" s="13"/>
    </row>
    <row r="15" s="5" customFormat="1" ht="21.949999999999999" customHeight="1">
      <c r="A15" s="15">
        <v>10113</v>
      </c>
      <c r="B15" s="16" t="s">
        <v>17</v>
      </c>
      <c r="C15" s="17">
        <v>35577.217400000001</v>
      </c>
      <c r="D15" s="13"/>
    </row>
    <row r="16" s="5" customFormat="1" ht="21.949999999999999" customHeight="1">
      <c r="A16" s="15">
        <v>10114</v>
      </c>
      <c r="B16" s="16" t="s">
        <v>18</v>
      </c>
      <c r="C16" s="17">
        <v>7024.5852000000004</v>
      </c>
      <c r="D16" s="13"/>
    </row>
    <row r="17" s="5" customFormat="1" ht="21.949999999999999" customHeight="1">
      <c r="A17" s="15">
        <v>10118</v>
      </c>
      <c r="B17" s="16" t="s">
        <v>19</v>
      </c>
      <c r="C17" s="17">
        <v>34009.756999999998</v>
      </c>
      <c r="D17" s="13"/>
    </row>
    <row r="18" s="5" customFormat="1" ht="21.949999999999999" customHeight="1">
      <c r="A18" s="15">
        <v>10119</v>
      </c>
      <c r="B18" s="16" t="s">
        <v>20</v>
      </c>
      <c r="C18" s="17">
        <v>29580.3478</v>
      </c>
      <c r="D18" s="13"/>
    </row>
    <row r="19" s="5" customFormat="1" ht="21.949999999999999" customHeight="1">
      <c r="A19" s="15">
        <v>10120</v>
      </c>
      <c r="B19" s="16" t="s">
        <v>21</v>
      </c>
      <c r="C19" s="17">
        <v>0</v>
      </c>
      <c r="D19" s="13"/>
    </row>
    <row r="20" s="5" customFormat="1" ht="21.949999999999999" customHeight="1">
      <c r="A20" s="15">
        <v>10121</v>
      </c>
      <c r="B20" s="16" t="s">
        <v>22</v>
      </c>
      <c r="C20" s="17">
        <v>946.01880000000006</v>
      </c>
      <c r="D20" s="13"/>
    </row>
    <row r="21" s="5" customFormat="1" ht="21.949999999999999" customHeight="1">
      <c r="A21" s="15">
        <v>10199</v>
      </c>
      <c r="B21" s="16" t="s">
        <v>23</v>
      </c>
      <c r="C21" s="17">
        <v>49.113399999999999</v>
      </c>
      <c r="D21" s="13"/>
    </row>
    <row r="22" s="5" customFormat="1" ht="21.949999999999999" customHeight="1">
      <c r="A22" s="14">
        <v>103</v>
      </c>
      <c r="B22" s="11" t="s">
        <v>24</v>
      </c>
      <c r="C22" s="18">
        <f>SUM(C23:C30)</f>
        <v>114781.57150000001</v>
      </c>
      <c r="D22" s="13"/>
    </row>
    <row r="23" s="5" customFormat="1" ht="21.949999999999999" customHeight="1">
      <c r="A23" s="15">
        <v>10302</v>
      </c>
      <c r="B23" s="16" t="s">
        <v>25</v>
      </c>
      <c r="C23" s="19">
        <v>22289.23</v>
      </c>
      <c r="D23" s="13"/>
    </row>
    <row r="24" s="5" customFormat="1" ht="21.949999999999999" customHeight="1">
      <c r="A24" s="15">
        <v>10304</v>
      </c>
      <c r="B24" s="15" t="s">
        <v>26</v>
      </c>
      <c r="C24" s="19">
        <v>39200.989999999998</v>
      </c>
      <c r="D24" s="13"/>
    </row>
    <row r="25" s="5" customFormat="1" ht="21.949999999999999" customHeight="1">
      <c r="A25" s="15">
        <v>10305</v>
      </c>
      <c r="B25" s="15" t="s">
        <v>27</v>
      </c>
      <c r="C25" s="19">
        <v>23882.150000000001</v>
      </c>
      <c r="D25" s="13"/>
    </row>
    <row r="26" s="5" customFormat="1" ht="21.949999999999999" customHeight="1">
      <c r="A26" s="15">
        <v>10306</v>
      </c>
      <c r="B26" s="16" t="s">
        <v>28</v>
      </c>
      <c r="C26" s="19">
        <v>0</v>
      </c>
      <c r="D26" s="20"/>
    </row>
    <row r="27" s="5" customFormat="1" ht="21.949999999999999" customHeight="1">
      <c r="A27" s="15">
        <v>10307</v>
      </c>
      <c r="B27" s="16" t="s">
        <v>29</v>
      </c>
      <c r="C27" s="19">
        <v>25816.810000000001</v>
      </c>
      <c r="D27" s="13"/>
    </row>
    <row r="28" s="5" customFormat="1" ht="21.949999999999999" customHeight="1">
      <c r="A28" s="15">
        <v>10308</v>
      </c>
      <c r="B28" s="16" t="s">
        <v>30</v>
      </c>
      <c r="C28" s="19">
        <v>2.1715</v>
      </c>
      <c r="D28" s="13"/>
    </row>
    <row r="29" s="5" customFormat="1" ht="21.949999999999999" customHeight="1">
      <c r="A29" s="15">
        <v>10309</v>
      </c>
      <c r="B29" s="16" t="s">
        <v>31</v>
      </c>
      <c r="C29" s="19">
        <v>2391.8400000000001</v>
      </c>
      <c r="D29" s="13"/>
    </row>
    <row r="30" s="5" customFormat="1" ht="21.949999999999999" customHeight="1">
      <c r="A30" s="15">
        <v>10399</v>
      </c>
      <c r="B30" s="21" t="s">
        <v>32</v>
      </c>
      <c r="C30" s="19">
        <v>1198.3800000000001</v>
      </c>
      <c r="D30" s="13"/>
    </row>
    <row r="31" s="22" customFormat="1" ht="12.75" customHeight="1">
      <c r="C31" s="23"/>
    </row>
    <row r="32" s="22" customFormat="1" ht="12.75" customHeight="1">
      <c r="C32" s="23"/>
    </row>
    <row r="33" s="22" customFormat="1" ht="12.75" customHeight="1">
      <c r="C33" s="23"/>
    </row>
    <row r="34" s="22" customFormat="1" ht="12.75" customHeight="1">
      <c r="C34" s="23"/>
    </row>
    <row r="35" s="22" customFormat="1" ht="12.75" customHeight="1">
      <c r="C35" s="23"/>
    </row>
    <row r="36" s="22" customFormat="1" ht="12.75" customHeight="1">
      <c r="C36" s="23"/>
    </row>
    <row r="37" s="22" customFormat="1" ht="12.75" customHeight="1">
      <c r="C37" s="23"/>
    </row>
    <row r="38" s="22" customFormat="1" ht="12.75" customHeight="1">
      <c r="C38" s="23"/>
    </row>
    <row r="39" s="22" customFormat="1" ht="12.75" customHeight="1">
      <c r="C39" s="23"/>
    </row>
    <row r="40" s="22" customFormat="1" ht="12.75" customHeight="1">
      <c r="C40" s="23"/>
    </row>
    <row r="41" s="22" customFormat="1" ht="12.75" customHeight="1">
      <c r="C41" s="23"/>
    </row>
    <row r="42" s="22" customFormat="1" ht="12.75" customHeight="1">
      <c r="C42" s="23"/>
    </row>
    <row r="43" s="22" customFormat="1" ht="12.75">
      <c r="C43" s="23"/>
    </row>
    <row r="44" s="22" customFormat="1" ht="12.75">
      <c r="C44" s="23"/>
    </row>
    <row r="45" s="22" customFormat="1" ht="12.75">
      <c r="C45" s="23"/>
    </row>
    <row r="46" s="22" customFormat="1" ht="12.75">
      <c r="C46" s="23"/>
    </row>
    <row r="47" s="22" customFormat="1" ht="12.75">
      <c r="C47" s="23"/>
    </row>
    <row r="48" s="22" customFormat="1" ht="12.75">
      <c r="C48" s="23"/>
    </row>
    <row r="49" s="22" customFormat="1" ht="12.75">
      <c r="C49" s="23"/>
    </row>
    <row r="50" s="22" customFormat="1" ht="12.75">
      <c r="C50" s="23"/>
    </row>
    <row r="51" s="22" customFormat="1" ht="12.75">
      <c r="C51" s="23"/>
    </row>
    <row r="52" s="22" customFormat="1" ht="12.75">
      <c r="C52" s="23"/>
    </row>
    <row r="53" s="22" customFormat="1" ht="12.75">
      <c r="C53" s="23"/>
    </row>
    <row r="54" s="22" customFormat="1" ht="12.75">
      <c r="C54" s="23"/>
    </row>
    <row r="55" s="22" customFormat="1" ht="12.75">
      <c r="C55" s="23"/>
    </row>
    <row r="56" s="22" customFormat="1" ht="12.75">
      <c r="C56" s="23"/>
    </row>
    <row r="57" s="22" customFormat="1" ht="12.75">
      <c r="C57" s="23"/>
    </row>
    <row r="58" s="22" customFormat="1" ht="12.75">
      <c r="C58" s="23"/>
    </row>
    <row r="59" s="22" customFormat="1" ht="12.75">
      <c r="C59" s="23"/>
    </row>
    <row r="60" s="22" customFormat="1" ht="12.75">
      <c r="C60" s="23"/>
    </row>
    <row r="61" s="22" customFormat="1" ht="12.75">
      <c r="C61" s="23"/>
    </row>
    <row r="62" s="22" customFormat="1" ht="12.75">
      <c r="C62" s="23"/>
    </row>
    <row r="63" s="22" customFormat="1" ht="12.75">
      <c r="C63" s="23"/>
    </row>
    <row r="64" s="22" customFormat="1" ht="12.75">
      <c r="C64" s="23"/>
    </row>
    <row r="65" s="22" customFormat="1" ht="12.75">
      <c r="C65" s="23"/>
    </row>
    <row r="66" s="22" customFormat="1" ht="12.75">
      <c r="C66" s="23"/>
    </row>
    <row r="67" s="22" customFormat="1" ht="12.75">
      <c r="C67" s="23"/>
    </row>
    <row r="68" s="22" customFormat="1" ht="12.75">
      <c r="C68" s="23"/>
    </row>
    <row r="69" s="22" customFormat="1" ht="12.75">
      <c r="C69" s="23"/>
    </row>
    <row r="70" s="22" customFormat="1" ht="12.75">
      <c r="C70" s="23"/>
    </row>
    <row r="71" s="22" customFormat="1" ht="12.75">
      <c r="C71" s="23"/>
    </row>
    <row r="72" s="22" customFormat="1" ht="12.75">
      <c r="C72" s="23"/>
    </row>
    <row r="73" s="22" customFormat="1" ht="12.75">
      <c r="C73" s="23"/>
    </row>
    <row r="74" s="22" customFormat="1" ht="12.75">
      <c r="C74" s="23"/>
    </row>
    <row r="75" s="22" customFormat="1" ht="12.75">
      <c r="C75" s="23"/>
    </row>
    <row r="76" s="22" customFormat="1" ht="12.75">
      <c r="C76" s="23"/>
    </row>
    <row r="77" s="22" customFormat="1" ht="12.75">
      <c r="C77" s="23"/>
    </row>
    <row r="78" s="22" customFormat="1" ht="12.75">
      <c r="C78" s="23"/>
    </row>
    <row r="79" s="22" customFormat="1" ht="12.75">
      <c r="C79" s="23"/>
    </row>
    <row r="80" s="22" customFormat="1" ht="12.75">
      <c r="C80" s="23"/>
    </row>
    <row r="81" s="22" customFormat="1" ht="12.75">
      <c r="C81" s="23"/>
    </row>
    <row r="82" s="22" customFormat="1" ht="12.75">
      <c r="C82" s="23"/>
    </row>
    <row r="83" s="22" customFormat="1" ht="12.75">
      <c r="C83" s="23"/>
    </row>
    <row r="84" s="22" customFormat="1" ht="12.75">
      <c r="C84" s="23"/>
    </row>
    <row r="85" s="22" customFormat="1" ht="12.75">
      <c r="C85" s="23"/>
    </row>
    <row r="86" s="22" customFormat="1" ht="12.75">
      <c r="C86" s="23"/>
    </row>
    <row r="87" s="22" customFormat="1" ht="12.75">
      <c r="C87" s="23"/>
    </row>
    <row r="88" s="22" customFormat="1" ht="12.75">
      <c r="C88" s="23"/>
    </row>
    <row r="89" s="22" customFormat="1" ht="12.75">
      <c r="C89" s="23"/>
    </row>
    <row r="90" s="22" customFormat="1" ht="12.75">
      <c r="C90" s="23"/>
    </row>
    <row r="91" s="22" customFormat="1" ht="12.75">
      <c r="C91" s="23"/>
    </row>
    <row r="92" s="22" customFormat="1" ht="12.75">
      <c r="C92" s="23"/>
    </row>
    <row r="93" s="22" customFormat="1" ht="12.75">
      <c r="C93" s="23"/>
    </row>
    <row r="94" s="22" customFormat="1" ht="12.75">
      <c r="C94" s="23"/>
    </row>
    <row r="95" s="22" customFormat="1" ht="12.75">
      <c r="C95" s="23"/>
    </row>
    <row r="96" s="22" customFormat="1" ht="12.75">
      <c r="C96" s="23"/>
    </row>
    <row r="97" s="22" customFormat="1" ht="12.75">
      <c r="C97" s="23"/>
    </row>
    <row r="98" s="22" customFormat="1" ht="12.75">
      <c r="C98" s="23"/>
    </row>
    <row r="99" s="22" customFormat="1" ht="12.75">
      <c r="C99" s="23"/>
    </row>
    <row r="100" s="22" customFormat="1" ht="12.75">
      <c r="C100" s="23"/>
    </row>
    <row r="101" s="22" customFormat="1" ht="12.75">
      <c r="C101" s="23"/>
    </row>
    <row r="102" s="22" customFormat="1" ht="12.75">
      <c r="C102" s="23"/>
    </row>
    <row r="103" s="22" customFormat="1" ht="12.75">
      <c r="C103" s="23"/>
    </row>
    <row r="104" s="22" customFormat="1" ht="12.75">
      <c r="C104" s="23"/>
    </row>
    <row r="105" s="22" customFormat="1" ht="12.75">
      <c r="C105" s="23"/>
    </row>
    <row r="106" s="22" customFormat="1" ht="12.75">
      <c r="C106" s="23"/>
    </row>
    <row r="107" s="22" customFormat="1" ht="12.75">
      <c r="C107" s="23"/>
    </row>
    <row r="108" s="22" customFormat="1" ht="12.75">
      <c r="C108" s="23"/>
    </row>
    <row r="109" s="22" customFormat="1" ht="12.75">
      <c r="C109" s="23"/>
    </row>
    <row r="110" s="22" customFormat="1" ht="12.75">
      <c r="C110" s="23"/>
    </row>
    <row r="111" s="22" customFormat="1" ht="12.75">
      <c r="C111" s="23"/>
    </row>
    <row r="112" s="22" customFormat="1" ht="12.75">
      <c r="C112" s="23"/>
    </row>
    <row r="113" s="22" customFormat="1" ht="12.75">
      <c r="C113" s="23"/>
    </row>
    <row r="114" s="22" customFormat="1" ht="12.75">
      <c r="C114" s="23"/>
    </row>
    <row r="115" s="22" customFormat="1" ht="12.75">
      <c r="C115" s="23"/>
    </row>
    <row r="116" s="22" customFormat="1" ht="12.75">
      <c r="C116" s="23"/>
    </row>
    <row r="117" s="22" customFormat="1" ht="12.75">
      <c r="C117" s="23"/>
    </row>
    <row r="118" s="22" customFormat="1" ht="12.75">
      <c r="C118" s="23"/>
    </row>
    <row r="119" s="22" customFormat="1" ht="12.75">
      <c r="C119" s="23"/>
    </row>
    <row r="120" s="22" customFormat="1" ht="12.75">
      <c r="C120" s="23"/>
    </row>
    <row r="121" s="22" customFormat="1" ht="12.75">
      <c r="C121" s="23"/>
    </row>
    <row r="122" s="22" customFormat="1" ht="12.75">
      <c r="C122" s="23"/>
    </row>
    <row r="123" s="22" customFormat="1" ht="12.75">
      <c r="C123" s="23"/>
    </row>
    <row r="124" s="22" customFormat="1" ht="12.75">
      <c r="C124" s="23"/>
    </row>
    <row r="125" s="22" customFormat="1" ht="12.75">
      <c r="C125" s="23"/>
    </row>
    <row r="126" s="22" customFormat="1" ht="12.75">
      <c r="C126" s="23"/>
    </row>
    <row r="127" s="22" customFormat="1" ht="12.75">
      <c r="C127" s="23"/>
    </row>
    <row r="128" s="22" customFormat="1" ht="12.75">
      <c r="C128" s="23"/>
    </row>
    <row r="129" s="22" customFormat="1" ht="12.75">
      <c r="C129" s="23"/>
    </row>
    <row r="130" s="22" customFormat="1" ht="12.75">
      <c r="C130" s="23"/>
    </row>
    <row r="131" s="22" customFormat="1" ht="12.75">
      <c r="C131" s="23"/>
    </row>
    <row r="132" s="22" customFormat="1" ht="12.75">
      <c r="C132" s="23"/>
    </row>
    <row r="133" s="22" customFormat="1" ht="12.75">
      <c r="C133" s="23"/>
    </row>
    <row r="134" s="22" customFormat="1" ht="12.75">
      <c r="C134" s="23"/>
    </row>
    <row r="135" s="22" customFormat="1" ht="12.75">
      <c r="C135" s="23"/>
    </row>
    <row r="136" s="22" customFormat="1" ht="12.75">
      <c r="C136" s="23"/>
    </row>
    <row r="137" s="22" customFormat="1" ht="12.75">
      <c r="C137" s="23"/>
    </row>
    <row r="138" s="22" customFormat="1" ht="12.75">
      <c r="C138" s="23"/>
    </row>
    <row r="139" s="22" customFormat="1" ht="12.75">
      <c r="C139" s="23"/>
    </row>
    <row r="140" s="22" customFormat="1" ht="12.75">
      <c r="C140" s="23"/>
    </row>
    <row r="141" s="22" customFormat="1" ht="12.75">
      <c r="C141" s="23"/>
    </row>
    <row r="142" s="22" customFormat="1" ht="12.75">
      <c r="C142" s="23"/>
    </row>
    <row r="143" s="22" customFormat="1" ht="12.75">
      <c r="C143" s="23"/>
    </row>
    <row r="144" s="22" customFormat="1" ht="12.75">
      <c r="C144" s="23"/>
    </row>
    <row r="145" s="22" customFormat="1" ht="12.75">
      <c r="C145" s="23"/>
    </row>
    <row r="146" s="22" customFormat="1" ht="12.75">
      <c r="C146" s="23"/>
    </row>
    <row r="147" s="22" customFormat="1" ht="12.75">
      <c r="C147" s="23"/>
    </row>
    <row r="148" s="22" customFormat="1" ht="12.75">
      <c r="C148" s="23"/>
    </row>
    <row r="149" s="22" customFormat="1" ht="12.75">
      <c r="C149" s="23"/>
    </row>
    <row r="150" s="22" customFormat="1" ht="12.75">
      <c r="C150" s="23"/>
    </row>
    <row r="151" s="22" customFormat="1" ht="12.75">
      <c r="C151" s="23"/>
    </row>
    <row r="152" s="22" customFormat="1" ht="12.75">
      <c r="C152" s="23"/>
    </row>
    <row r="153" s="22" customFormat="1" ht="12.75">
      <c r="C153" s="23"/>
    </row>
    <row r="154" s="22" customFormat="1" ht="12.75">
      <c r="C154" s="23"/>
    </row>
    <row r="155" s="22" customFormat="1" ht="12.75">
      <c r="C155" s="23"/>
    </row>
    <row r="156" s="22" customFormat="1" ht="12.75">
      <c r="C156" s="23"/>
    </row>
  </sheetData>
  <mergeCells count="2">
    <mergeCell ref="A2:D2"/>
    <mergeCell ref="C3:D3"/>
  </mergeCells>
  <printOptions headings="0" gridLines="0"/>
  <pageMargins left="0.78680555555555598" right="0.78680555555555598" top="0.94375000000000009" bottom="0.74791666666666701" header="0.31388888888888894" footer="0.51180555555555596"/>
  <pageSetup paperSize="9" scale="100" firstPageNumber="35"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 zoomScale="100" workbookViewId="0">
      <selection activeCell="F13" activeCellId="0" sqref="F13"/>
    </sheetView>
  </sheetViews>
  <sheetFormatPr defaultColWidth="9" defaultRowHeight="15.75" outlineLevelCol="3"/>
  <cols>
    <col customWidth="1" min="1" max="1" style="119" width="11"/>
    <col customWidth="1" min="2" max="2" style="119" width="40.633333333333297"/>
    <col customWidth="1" min="3" max="3" style="138" width="16"/>
    <col customWidth="1" min="4" max="4" style="139" width="8.75"/>
    <col min="5" max="16384" style="119" width="9"/>
  </cols>
  <sheetData>
    <row r="1" ht="18" customHeight="1">
      <c r="A1" s="119" t="s">
        <v>806</v>
      </c>
    </row>
    <row r="2" ht="30.75" customHeight="1">
      <c r="A2" s="122" t="s">
        <v>807</v>
      </c>
      <c r="B2" s="122"/>
      <c r="C2" s="122"/>
      <c r="D2" s="122"/>
    </row>
    <row r="3" ht="24" customHeight="1">
      <c r="B3" s="123"/>
      <c r="C3" s="140" t="s">
        <v>761</v>
      </c>
      <c r="D3" s="141"/>
    </row>
    <row r="4" s="126" customFormat="1" ht="33.950000000000003" customHeight="1">
      <c r="A4" s="127" t="s">
        <v>3</v>
      </c>
      <c r="B4" s="128" t="s">
        <v>808</v>
      </c>
      <c r="C4" s="128" t="s">
        <v>786</v>
      </c>
      <c r="D4" s="129" t="s">
        <v>787</v>
      </c>
    </row>
    <row r="5" s="130" customFormat="1" ht="33.950000000000003" customHeight="1">
      <c r="A5" s="131">
        <v>207</v>
      </c>
      <c r="B5" s="132" t="s">
        <v>809</v>
      </c>
      <c r="C5" s="142">
        <v>20</v>
      </c>
      <c r="D5" s="143"/>
    </row>
    <row r="6" s="130" customFormat="1" ht="33.950000000000003" customHeight="1">
      <c r="A6" s="131">
        <v>208</v>
      </c>
      <c r="B6" s="132" t="s">
        <v>810</v>
      </c>
      <c r="C6" s="142">
        <v>12865</v>
      </c>
      <c r="D6" s="143"/>
    </row>
    <row r="7" s="130" customFormat="1" ht="33.950000000000003" customHeight="1">
      <c r="A7" s="131">
        <v>211</v>
      </c>
      <c r="B7" s="144" t="s">
        <v>811</v>
      </c>
      <c r="C7" s="142">
        <v>0</v>
      </c>
      <c r="D7" s="143"/>
    </row>
    <row r="8" s="130" customFormat="1" ht="33.950000000000003" customHeight="1">
      <c r="A8" s="131">
        <v>212</v>
      </c>
      <c r="B8" s="144" t="s">
        <v>812</v>
      </c>
      <c r="C8" s="142">
        <v>376573</v>
      </c>
      <c r="D8" s="143"/>
    </row>
    <row r="9" s="130" customFormat="1" ht="33.950000000000003" customHeight="1">
      <c r="A9" s="131">
        <v>213</v>
      </c>
      <c r="B9" s="144" t="s">
        <v>813</v>
      </c>
      <c r="C9" s="142">
        <v>350</v>
      </c>
      <c r="D9" s="143"/>
    </row>
    <row r="10" s="130" customFormat="1" ht="33.950000000000003" customHeight="1">
      <c r="A10" s="131">
        <v>214</v>
      </c>
      <c r="B10" s="144" t="s">
        <v>814</v>
      </c>
      <c r="C10" s="142"/>
      <c r="D10" s="143"/>
    </row>
    <row r="11" s="130" customFormat="1" ht="33.950000000000003" customHeight="1">
      <c r="A11" s="131">
        <v>215</v>
      </c>
      <c r="B11" s="134" t="s">
        <v>815</v>
      </c>
      <c r="C11" s="142"/>
      <c r="D11" s="143"/>
    </row>
    <row r="12" s="130" customFormat="1" ht="33.950000000000003" customHeight="1">
      <c r="A12" s="131">
        <v>229</v>
      </c>
      <c r="B12" s="145" t="s">
        <v>816</v>
      </c>
      <c r="C12" s="142">
        <v>6966</v>
      </c>
      <c r="D12" s="143"/>
    </row>
    <row r="13" s="130" customFormat="1" ht="33.950000000000003" customHeight="1">
      <c r="A13" s="131">
        <v>232</v>
      </c>
      <c r="B13" s="145" t="s">
        <v>817</v>
      </c>
      <c r="C13" s="142">
        <v>19315</v>
      </c>
      <c r="D13" s="143"/>
    </row>
    <row r="14" s="130" customFormat="1" ht="33.950000000000003" customHeight="1">
      <c r="A14" s="131">
        <v>233</v>
      </c>
      <c r="B14" s="145" t="s">
        <v>818</v>
      </c>
      <c r="C14" s="142">
        <v>50</v>
      </c>
      <c r="D14" s="143"/>
    </row>
    <row r="15" s="130" customFormat="1" ht="33.950000000000003" customHeight="1">
      <c r="A15" s="131"/>
      <c r="B15" s="134"/>
      <c r="C15" s="142"/>
      <c r="D15" s="143"/>
    </row>
    <row r="16" s="130" customFormat="1" ht="33.950000000000003" customHeight="1">
      <c r="A16" s="131"/>
      <c r="B16" s="129" t="s">
        <v>819</v>
      </c>
      <c r="C16" s="146">
        <f>SUM(C5:C14)</f>
        <v>416139</v>
      </c>
      <c r="D16" s="143"/>
    </row>
    <row r="17" s="130" customFormat="1" ht="20.100000000000001" customHeight="1">
      <c r="C17" s="126"/>
      <c r="D17" s="147"/>
    </row>
    <row r="18" s="130" customFormat="1" ht="20.100000000000001" customHeight="1">
      <c r="C18" s="126"/>
      <c r="D18" s="147"/>
    </row>
    <row r="19" s="130" customFormat="1" ht="20.100000000000001" customHeight="1">
      <c r="C19" s="126"/>
      <c r="D19" s="147"/>
    </row>
    <row r="20" s="130" customFormat="1" ht="20.100000000000001" customHeight="1">
      <c r="C20" s="126"/>
      <c r="D20" s="147"/>
    </row>
    <row r="21" s="130" customFormat="1" ht="20.100000000000001" customHeight="1">
      <c r="C21" s="126"/>
      <c r="D21" s="147"/>
    </row>
    <row r="22" s="130" customFormat="1" ht="20.100000000000001" customHeight="1">
      <c r="C22" s="126"/>
      <c r="D22" s="147"/>
    </row>
    <row r="23" s="130" customFormat="1" ht="20.100000000000001" customHeight="1">
      <c r="C23" s="126"/>
      <c r="D23" s="147"/>
    </row>
    <row r="24" s="130" customFormat="1" ht="20.100000000000001" customHeight="1">
      <c r="C24" s="126"/>
      <c r="D24" s="147"/>
    </row>
    <row r="25" s="130" customFormat="1" ht="20.100000000000001" customHeight="1">
      <c r="C25" s="126"/>
      <c r="D25" s="147"/>
    </row>
    <row r="26" s="130" customFormat="1" ht="20.100000000000001" customHeight="1">
      <c r="C26" s="126"/>
      <c r="D26" s="147"/>
    </row>
    <row r="27" s="130" customFormat="1" ht="20.100000000000001" customHeight="1">
      <c r="C27" s="126"/>
      <c r="D27" s="147"/>
    </row>
    <row r="28" s="130" customFormat="1" ht="20.100000000000001" customHeight="1">
      <c r="C28" s="126"/>
      <c r="D28" s="147"/>
    </row>
    <row r="29" s="130" customFormat="1" ht="20.100000000000001" customHeight="1">
      <c r="C29" s="126"/>
      <c r="D29" s="147"/>
    </row>
    <row r="30" s="130" customFormat="1" ht="20.100000000000001" customHeight="1">
      <c r="C30" s="126"/>
      <c r="D30" s="147"/>
    </row>
    <row r="31" s="130" customFormat="1" ht="20.100000000000001" customHeight="1">
      <c r="C31" s="126"/>
      <c r="D31" s="147"/>
    </row>
    <row r="32" s="130" customFormat="1" ht="20.100000000000001" customHeight="1">
      <c r="C32" s="126"/>
      <c r="D32" s="147"/>
    </row>
    <row r="33" s="130" customFormat="1" ht="20.100000000000001" customHeight="1">
      <c r="C33" s="126"/>
      <c r="D33" s="147"/>
    </row>
    <row r="34" s="130" customFormat="1" ht="20.100000000000001" customHeight="1">
      <c r="C34" s="126"/>
      <c r="D34" s="147"/>
    </row>
    <row r="35" s="130" customFormat="1" ht="20.100000000000001" customHeight="1">
      <c r="C35" s="126"/>
      <c r="D35" s="147"/>
    </row>
    <row r="36" s="130" customFormat="1" ht="20.100000000000001" customHeight="1">
      <c r="C36" s="126"/>
      <c r="D36" s="147"/>
    </row>
    <row r="37" s="130" customFormat="1" ht="20.100000000000001" customHeight="1">
      <c r="C37" s="126"/>
      <c r="D37" s="147"/>
    </row>
    <row r="38" s="130" customFormat="1" ht="20.100000000000001" customHeight="1">
      <c r="C38" s="126"/>
      <c r="D38" s="147"/>
    </row>
    <row r="39" s="130" customFormat="1" ht="20.100000000000001" customHeight="1">
      <c r="C39" s="126"/>
      <c r="D39" s="147"/>
    </row>
    <row r="40" s="130" customFormat="1" ht="20.100000000000001" customHeight="1">
      <c r="C40" s="126"/>
      <c r="D40" s="147"/>
    </row>
    <row r="41" s="130" customFormat="1" ht="20.100000000000001" customHeight="1">
      <c r="C41" s="126"/>
      <c r="D41" s="147"/>
    </row>
    <row r="42" s="130" customFormat="1" ht="20.100000000000001" customHeight="1">
      <c r="C42" s="126"/>
      <c r="D42" s="147"/>
    </row>
    <row r="43" s="130" customFormat="1" ht="20.100000000000001" customHeight="1">
      <c r="C43" s="126"/>
      <c r="D43" s="147"/>
    </row>
    <row r="44" s="130" customFormat="1" ht="20.100000000000001" customHeight="1">
      <c r="C44" s="126"/>
      <c r="D44" s="147"/>
    </row>
    <row r="45" s="130" customFormat="1" ht="20.100000000000001" customHeight="1">
      <c r="C45" s="126"/>
      <c r="D45" s="147"/>
    </row>
    <row r="46" s="130" customFormat="1" ht="20.100000000000001" customHeight="1">
      <c r="C46" s="126"/>
      <c r="D46" s="147"/>
    </row>
    <row r="47" s="130" customFormat="1" ht="20.100000000000001" customHeight="1">
      <c r="C47" s="126"/>
      <c r="D47" s="147"/>
    </row>
    <row r="48" s="130" customFormat="1" ht="20.100000000000001" customHeight="1">
      <c r="C48" s="126"/>
      <c r="D48" s="147"/>
    </row>
    <row r="49" s="130" customFormat="1" ht="20.100000000000001" customHeight="1">
      <c r="C49" s="126"/>
      <c r="D49" s="147"/>
    </row>
    <row r="50" s="130" customFormat="1" ht="20.100000000000001" customHeight="1">
      <c r="C50" s="126"/>
      <c r="D50" s="147"/>
    </row>
    <row r="51" s="130" customFormat="1" ht="20.100000000000001" customHeight="1">
      <c r="C51" s="126"/>
      <c r="D51" s="147"/>
    </row>
    <row r="52" s="130" customFormat="1" ht="20.100000000000001" customHeight="1">
      <c r="C52" s="126"/>
      <c r="D52" s="147"/>
    </row>
    <row r="53" s="130" customFormat="1" ht="20.100000000000001" customHeight="1">
      <c r="C53" s="126"/>
      <c r="D53" s="147"/>
    </row>
    <row r="54" s="130" customFormat="1" ht="20.100000000000001" customHeight="1">
      <c r="C54" s="126"/>
      <c r="D54" s="147"/>
    </row>
    <row r="55" s="130" customFormat="1" ht="20.100000000000001" customHeight="1">
      <c r="C55" s="126"/>
      <c r="D55" s="147"/>
    </row>
    <row r="56" s="130" customFormat="1" ht="20.100000000000001" customHeight="1">
      <c r="C56" s="126"/>
      <c r="D56" s="147"/>
    </row>
    <row r="57" s="130" customFormat="1" ht="20.100000000000001" customHeight="1">
      <c r="C57" s="126"/>
      <c r="D57" s="147"/>
    </row>
    <row r="58" s="130" customFormat="1" ht="20.100000000000001" customHeight="1">
      <c r="C58" s="126"/>
      <c r="D58" s="147"/>
    </row>
    <row r="59" s="130" customFormat="1" ht="20.100000000000001" customHeight="1">
      <c r="C59" s="126"/>
      <c r="D59" s="147"/>
    </row>
    <row r="60" s="130" customFormat="1" ht="20.100000000000001" customHeight="1">
      <c r="C60" s="126"/>
      <c r="D60" s="147"/>
    </row>
    <row r="61" s="130" customFormat="1" ht="20.100000000000001" customHeight="1">
      <c r="C61" s="126"/>
      <c r="D61" s="147"/>
    </row>
    <row r="62" s="130" customFormat="1" ht="20.100000000000001" customHeight="1">
      <c r="C62" s="126"/>
      <c r="D62" s="147"/>
    </row>
    <row r="63" s="130" customFormat="1" ht="20.100000000000001" customHeight="1">
      <c r="C63" s="126"/>
      <c r="D63" s="147"/>
    </row>
    <row r="64" s="130" customFormat="1" ht="20.100000000000001" customHeight="1">
      <c r="C64" s="126"/>
      <c r="D64" s="147"/>
    </row>
    <row r="65" s="130" customFormat="1" ht="20.100000000000001" customHeight="1">
      <c r="C65" s="126"/>
      <c r="D65" s="147"/>
    </row>
    <row r="66" s="130" customFormat="1" ht="20.100000000000001" customHeight="1">
      <c r="C66" s="126"/>
      <c r="D66" s="147"/>
    </row>
    <row r="67" s="130" customFormat="1" ht="20.100000000000001" customHeight="1">
      <c r="C67" s="126"/>
      <c r="D67" s="147"/>
    </row>
    <row r="68" s="130" customFormat="1" ht="20.100000000000001" customHeight="1">
      <c r="C68" s="126"/>
      <c r="D68" s="147"/>
    </row>
    <row r="69" s="130" customFormat="1" ht="20.100000000000001" customHeight="1">
      <c r="C69" s="126"/>
      <c r="D69" s="147"/>
    </row>
    <row r="70" s="130" customFormat="1" ht="20.100000000000001" customHeight="1">
      <c r="C70" s="126"/>
      <c r="D70" s="147"/>
    </row>
    <row r="71" s="130" customFormat="1" ht="20.100000000000001" customHeight="1">
      <c r="C71" s="126"/>
      <c r="D71" s="147"/>
    </row>
    <row r="72" s="130" customFormat="1" ht="20.100000000000001" customHeight="1">
      <c r="C72" s="126"/>
      <c r="D72" s="147"/>
    </row>
    <row r="73" s="130" customFormat="1" ht="20.100000000000001" customHeight="1">
      <c r="C73" s="126"/>
      <c r="D73" s="147"/>
    </row>
    <row r="74" s="130" customFormat="1" ht="20.100000000000001" customHeight="1">
      <c r="C74" s="126"/>
      <c r="D74" s="147"/>
    </row>
    <row r="75" s="130" customFormat="1" ht="15">
      <c r="C75" s="126"/>
      <c r="D75" s="147"/>
    </row>
    <row r="76" s="130" customFormat="1" ht="15">
      <c r="C76" s="126"/>
      <c r="D76" s="147"/>
    </row>
    <row r="77" s="130" customFormat="1" ht="15">
      <c r="C77" s="126"/>
      <c r="D77" s="147"/>
    </row>
    <row r="78" s="130" customFormat="1" ht="15">
      <c r="C78" s="126"/>
      <c r="D78" s="147"/>
    </row>
    <row r="79" s="130" customFormat="1" ht="15">
      <c r="C79" s="126"/>
      <c r="D79" s="147"/>
    </row>
    <row r="80" s="130" customFormat="1" ht="15">
      <c r="C80" s="126"/>
      <c r="D80" s="147"/>
    </row>
    <row r="81" s="130" customFormat="1" ht="15">
      <c r="C81" s="126"/>
      <c r="D81" s="147"/>
    </row>
    <row r="82" s="130" customFormat="1" ht="15">
      <c r="C82" s="126"/>
      <c r="D82" s="147"/>
    </row>
    <row r="83" s="130" customFormat="1" ht="15">
      <c r="C83" s="126"/>
      <c r="D83" s="147"/>
    </row>
    <row r="84" s="130" customFormat="1" ht="15">
      <c r="C84" s="126"/>
      <c r="D84" s="147"/>
    </row>
    <row r="85" s="130" customFormat="1" ht="15">
      <c r="C85" s="126"/>
      <c r="D85" s="147"/>
    </row>
    <row r="86" s="130" customFormat="1" ht="15">
      <c r="C86" s="126"/>
      <c r="D86" s="147"/>
    </row>
    <row r="87" s="130" customFormat="1" ht="15">
      <c r="C87" s="126"/>
      <c r="D87" s="147"/>
    </row>
    <row r="88" s="130" customFormat="1" ht="15">
      <c r="C88" s="126"/>
      <c r="D88" s="147"/>
    </row>
    <row r="89" s="130" customFormat="1" ht="15">
      <c r="C89" s="126"/>
      <c r="D89" s="147"/>
    </row>
    <row r="90" s="130" customFormat="1" ht="15">
      <c r="C90" s="126"/>
      <c r="D90" s="147"/>
    </row>
    <row r="91" s="130" customFormat="1" ht="15">
      <c r="C91" s="126"/>
      <c r="D91" s="147"/>
    </row>
    <row r="92" s="130" customFormat="1" ht="15">
      <c r="C92" s="126"/>
      <c r="D92" s="147"/>
    </row>
    <row r="93" s="130" customFormat="1" ht="15">
      <c r="C93" s="126"/>
      <c r="D93" s="147"/>
    </row>
    <row r="94" s="130" customFormat="1" ht="15">
      <c r="C94" s="126"/>
      <c r="D94" s="147"/>
    </row>
    <row r="95" s="130" customFormat="1" ht="15">
      <c r="C95" s="126"/>
      <c r="D95" s="147"/>
    </row>
    <row r="96" s="130" customFormat="1" ht="15">
      <c r="C96" s="126"/>
      <c r="D96" s="147"/>
    </row>
    <row r="97" s="130" customFormat="1" ht="15">
      <c r="C97" s="126"/>
      <c r="D97" s="147"/>
    </row>
    <row r="98" s="130" customFormat="1" ht="15">
      <c r="C98" s="126"/>
      <c r="D98" s="147"/>
    </row>
    <row r="99" s="130" customFormat="1" ht="15">
      <c r="C99" s="126"/>
      <c r="D99" s="147"/>
    </row>
  </sheetData>
  <mergeCells count="2">
    <mergeCell ref="A2:D2"/>
    <mergeCell ref="C3:D3"/>
  </mergeCells>
  <printOptions headings="0" gridLines="0"/>
  <pageMargins left="0.78680555555555598" right="0.78680555555555598" top="0.94375000000000009" bottom="0.74791666666666701" header="0.31388888888888894" footer="0.51180555555555596"/>
  <pageSetup paperSize="9" scale="100" firstPageNumber="58"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1:1048576"/>
    </sheetView>
  </sheetViews>
  <sheetFormatPr defaultColWidth="9" defaultRowHeight="15.75" outlineLevelCol="3"/>
  <cols>
    <col customWidth="1" min="1" max="1" style="119" width="16.133333333333301"/>
    <col customWidth="1" min="2" max="2" style="119" width="49"/>
    <col customWidth="1" min="3" max="3" style="119" width="10.383333333333301"/>
    <col customWidth="1" min="4" max="4" style="119" width="8.3833333333333293"/>
    <col min="5" max="16384" style="119" width="9"/>
  </cols>
  <sheetData>
    <row r="1" ht="18.75">
      <c r="A1" s="119" t="s">
        <v>820</v>
      </c>
      <c r="B1" s="121"/>
    </row>
    <row r="2" ht="30" customHeight="1">
      <c r="A2" s="122" t="s">
        <v>821</v>
      </c>
      <c r="B2" s="122"/>
      <c r="C2" s="122"/>
      <c r="D2" s="122"/>
    </row>
    <row r="3" s="123" customFormat="1" ht="18" customHeight="1">
      <c r="B3" s="124"/>
      <c r="C3" s="125" t="s">
        <v>784</v>
      </c>
      <c r="D3" s="125"/>
    </row>
    <row r="4" s="126" customFormat="1" ht="17.25" customHeight="1">
      <c r="A4" s="127" t="s">
        <v>3</v>
      </c>
      <c r="B4" s="128" t="s">
        <v>785</v>
      </c>
      <c r="C4" s="129" t="s">
        <v>786</v>
      </c>
      <c r="D4" s="129" t="s">
        <v>787</v>
      </c>
    </row>
    <row r="5" s="130" customFormat="1" ht="17.25" customHeight="1">
      <c r="A5" s="131"/>
      <c r="B5" s="132" t="s">
        <v>822</v>
      </c>
      <c r="C5" s="133"/>
      <c r="D5" s="134"/>
    </row>
    <row r="6" s="130" customFormat="1" ht="17.25" customHeight="1">
      <c r="A6" s="131">
        <v>1030148</v>
      </c>
      <c r="B6" s="132" t="s">
        <v>823</v>
      </c>
      <c r="C6" s="133">
        <f>SUM(C7:C10)</f>
        <v>166518</v>
      </c>
      <c r="D6" s="134"/>
    </row>
    <row r="7" s="130" customFormat="1" ht="17.25" customHeight="1">
      <c r="A7" s="131">
        <v>103014801</v>
      </c>
      <c r="B7" s="134" t="s">
        <v>824</v>
      </c>
      <c r="C7" s="133">
        <v>166518</v>
      </c>
      <c r="D7" s="134"/>
    </row>
    <row r="8" s="130" customFormat="1" ht="17.25" customHeight="1">
      <c r="A8" s="131">
        <v>103014802</v>
      </c>
      <c r="B8" s="134" t="s">
        <v>825</v>
      </c>
      <c r="C8" s="133"/>
      <c r="D8" s="134"/>
    </row>
    <row r="9" s="130" customFormat="1" ht="17.25" customHeight="1">
      <c r="A9" s="131">
        <v>103014898</v>
      </c>
      <c r="B9" s="134" t="s">
        <v>826</v>
      </c>
      <c r="C9" s="133"/>
      <c r="D9" s="134"/>
    </row>
    <row r="10" s="130" customFormat="1" ht="17.25" customHeight="1">
      <c r="A10" s="131">
        <v>103014899</v>
      </c>
      <c r="B10" s="134" t="s">
        <v>827</v>
      </c>
      <c r="C10" s="133"/>
      <c r="D10" s="134"/>
    </row>
    <row r="11" s="130" customFormat="1" ht="17.25" customHeight="1">
      <c r="A11" s="131">
        <v>1030180</v>
      </c>
      <c r="B11" s="132" t="s">
        <v>828</v>
      </c>
      <c r="C11" s="133"/>
      <c r="D11" s="134"/>
    </row>
    <row r="12" s="130" customFormat="1" ht="17.25" customHeight="1">
      <c r="A12" s="131">
        <v>103018003</v>
      </c>
      <c r="B12" s="134" t="s">
        <v>829</v>
      </c>
      <c r="C12" s="133"/>
      <c r="D12" s="134"/>
    </row>
    <row r="13" s="130" customFormat="1" ht="17.25" customHeight="1">
      <c r="A13" s="131">
        <v>103018004</v>
      </c>
      <c r="B13" s="134" t="s">
        <v>830</v>
      </c>
      <c r="C13" s="133"/>
      <c r="D13" s="134"/>
    </row>
    <row r="14" s="130" customFormat="1" ht="17.25" customHeight="1">
      <c r="A14" s="131">
        <v>1030156</v>
      </c>
      <c r="B14" s="132" t="s">
        <v>831</v>
      </c>
      <c r="C14" s="133">
        <v>4000</v>
      </c>
      <c r="D14" s="134"/>
    </row>
    <row r="15" s="130" customFormat="1" ht="17.25" customHeight="1">
      <c r="A15" s="131">
        <v>1300178</v>
      </c>
      <c r="B15" s="132" t="s">
        <v>832</v>
      </c>
      <c r="C15" s="133">
        <v>3200</v>
      </c>
      <c r="D15" s="134"/>
    </row>
    <row r="16" s="130" customFormat="1" ht="17.25" customHeight="1">
      <c r="A16" s="131">
        <v>1030199</v>
      </c>
      <c r="B16" s="132" t="s">
        <v>833</v>
      </c>
      <c r="C16" s="133"/>
      <c r="D16" s="134"/>
    </row>
    <row r="17" s="130" customFormat="1" ht="17.25" customHeight="1">
      <c r="A17" s="131"/>
      <c r="B17" s="132" t="s">
        <v>804</v>
      </c>
      <c r="C17" s="133"/>
      <c r="D17" s="134"/>
    </row>
    <row r="18" s="130" customFormat="1" ht="17.25" customHeight="1">
      <c r="A18" s="131"/>
      <c r="B18" s="128" t="s">
        <v>834</v>
      </c>
      <c r="C18" s="148">
        <f>C5+C6+C11+C14+C15+C16</f>
        <v>173718</v>
      </c>
      <c r="D18" s="134"/>
    </row>
    <row r="19" s="130" customFormat="1" ht="17.25" customHeight="1">
      <c r="A19" s="131">
        <v>110</v>
      </c>
      <c r="B19" s="136" t="s">
        <v>835</v>
      </c>
      <c r="C19" s="148">
        <f>C20+C32+C36+C38</f>
        <v>56908</v>
      </c>
      <c r="D19" s="134"/>
    </row>
    <row r="20" s="130" customFormat="1" ht="17.25" customHeight="1">
      <c r="A20" s="131">
        <v>11004</v>
      </c>
      <c r="B20" s="134" t="s">
        <v>836</v>
      </c>
      <c r="C20" s="133">
        <f>C21+C31</f>
        <v>1888</v>
      </c>
      <c r="D20" s="134"/>
    </row>
    <row r="21" s="130" customFormat="1" ht="17.25" customHeight="1">
      <c r="A21" s="131">
        <v>1100401</v>
      </c>
      <c r="B21" s="134" t="s">
        <v>837</v>
      </c>
      <c r="C21" s="133">
        <f>SUM(C22:C30)</f>
        <v>1888</v>
      </c>
      <c r="D21" s="134"/>
    </row>
    <row r="22" s="130" customFormat="1" ht="17.25" customHeight="1">
      <c r="A22" s="131"/>
      <c r="B22" s="149" t="s">
        <v>838</v>
      </c>
      <c r="C22" s="127">
        <v>156</v>
      </c>
      <c r="D22" s="134"/>
    </row>
    <row r="23" s="130" customFormat="1" ht="17.25" customHeight="1">
      <c r="A23" s="131"/>
      <c r="B23" s="149" t="s">
        <v>839</v>
      </c>
      <c r="C23" s="127"/>
      <c r="D23" s="134"/>
    </row>
    <row r="24" s="130" customFormat="1" ht="17.25" customHeight="1">
      <c r="A24" s="131"/>
      <c r="B24" s="149" t="s">
        <v>840</v>
      </c>
      <c r="C24" s="127"/>
      <c r="D24" s="134"/>
    </row>
    <row r="25" s="130" customFormat="1" ht="17.25" customHeight="1">
      <c r="A25" s="131"/>
      <c r="B25" s="149" t="s">
        <v>841</v>
      </c>
      <c r="C25" s="127"/>
      <c r="D25" s="134"/>
    </row>
    <row r="26" s="130" customFormat="1" ht="17.25" customHeight="1">
      <c r="A26" s="131"/>
      <c r="B26" s="149" t="s">
        <v>842</v>
      </c>
      <c r="C26" s="127">
        <v>1004</v>
      </c>
      <c r="D26" s="134"/>
    </row>
    <row r="27" s="130" customFormat="1" ht="17.25" customHeight="1">
      <c r="A27" s="131"/>
      <c r="B27" s="149" t="s">
        <v>843</v>
      </c>
      <c r="C27" s="127">
        <v>710</v>
      </c>
      <c r="D27" s="134"/>
    </row>
    <row r="28" s="130" customFormat="1" ht="17.25" customHeight="1">
      <c r="A28" s="131"/>
      <c r="B28" s="149" t="s">
        <v>844</v>
      </c>
      <c r="C28" s="127"/>
      <c r="D28" s="134"/>
    </row>
    <row r="29" s="130" customFormat="1" ht="17.25" customHeight="1">
      <c r="A29" s="131"/>
      <c r="B29" s="149" t="s">
        <v>845</v>
      </c>
      <c r="C29" s="127">
        <v>18</v>
      </c>
      <c r="D29" s="134"/>
    </row>
    <row r="30" s="130" customFormat="1" ht="17.25" customHeight="1">
      <c r="A30" s="131"/>
      <c r="B30" s="149" t="s">
        <v>846</v>
      </c>
      <c r="C30" s="127"/>
      <c r="D30" s="134"/>
    </row>
    <row r="31" s="130" customFormat="1" ht="17.25" customHeight="1">
      <c r="A31" s="131">
        <v>1100402</v>
      </c>
      <c r="B31" s="134" t="s">
        <v>847</v>
      </c>
      <c r="C31" s="133"/>
      <c r="D31" s="134"/>
    </row>
    <row r="32" s="130" customFormat="1" ht="17.25" customHeight="1">
      <c r="A32" s="131">
        <v>11011</v>
      </c>
      <c r="B32" s="134" t="s">
        <v>848</v>
      </c>
      <c r="C32" s="133">
        <f>C33</f>
        <v>30185</v>
      </c>
      <c r="D32" s="134"/>
    </row>
    <row r="33" s="130" customFormat="1" ht="17.25" customHeight="1">
      <c r="A33" s="131">
        <v>1101102</v>
      </c>
      <c r="B33" s="134" t="s">
        <v>849</v>
      </c>
      <c r="C33" s="133">
        <f>SUM(C34:C35)</f>
        <v>30185</v>
      </c>
      <c r="D33" s="134"/>
    </row>
    <row r="34" s="130" customFormat="1" ht="17.25" customHeight="1">
      <c r="A34" s="131">
        <v>110110211</v>
      </c>
      <c r="B34" s="150" t="s">
        <v>850</v>
      </c>
      <c r="C34" s="133">
        <v>30185</v>
      </c>
      <c r="D34" s="134"/>
    </row>
    <row r="35" s="130" customFormat="1" ht="17.25" customHeight="1">
      <c r="A35" s="131">
        <v>110110231</v>
      </c>
      <c r="B35" s="150" t="s">
        <v>851</v>
      </c>
      <c r="C35" s="133"/>
      <c r="D35" s="134"/>
    </row>
    <row r="36" s="130" customFormat="1" ht="17.25" customHeight="1">
      <c r="A36" s="131">
        <v>11008</v>
      </c>
      <c r="B36" s="134" t="s">
        <v>852</v>
      </c>
      <c r="C36" s="133">
        <f>C37</f>
        <v>24835</v>
      </c>
      <c r="D36" s="134"/>
    </row>
    <row r="37" s="130" customFormat="1" ht="17.25" customHeight="1">
      <c r="A37" s="131">
        <v>1100802</v>
      </c>
      <c r="B37" s="134" t="s">
        <v>853</v>
      </c>
      <c r="C37" s="133">
        <v>24835</v>
      </c>
      <c r="D37" s="134"/>
    </row>
    <row r="38" s="130" customFormat="1" ht="17.25" customHeight="1">
      <c r="A38" s="131">
        <v>11009</v>
      </c>
      <c r="B38" s="134" t="s">
        <v>854</v>
      </c>
      <c r="C38" s="133"/>
      <c r="D38" s="134"/>
    </row>
    <row r="39" s="130" customFormat="1" ht="17.25" customHeight="1">
      <c r="A39" s="131"/>
      <c r="B39" s="128" t="s">
        <v>855</v>
      </c>
      <c r="C39" s="148">
        <f>C18+C19</f>
        <v>230626</v>
      </c>
      <c r="D39" s="134"/>
    </row>
    <row r="40" s="130" customFormat="1" ht="20.100000000000001" customHeight="1"/>
    <row r="41" s="130" customFormat="1" ht="20.100000000000001" customHeight="1"/>
    <row r="42" s="130" customFormat="1" ht="20.100000000000001" customHeight="1"/>
    <row r="43" s="130" customFormat="1" ht="20.100000000000001" customHeight="1"/>
    <row r="44" s="130" customFormat="1" ht="20.100000000000001" customHeight="1"/>
    <row r="45" s="130" customFormat="1" ht="20.100000000000001" customHeight="1"/>
    <row r="46" s="130" customFormat="1" ht="20.100000000000001" customHeight="1"/>
    <row r="47" s="130" customFormat="1" ht="20.100000000000001" customHeight="1"/>
    <row r="48" s="130" customFormat="1" ht="20.100000000000001" customHeight="1"/>
    <row r="49" s="130" customFormat="1" ht="20.100000000000001" customHeight="1"/>
    <row r="50" s="130" customFormat="1" ht="20.100000000000001" customHeight="1"/>
    <row r="51" s="130" customFormat="1" ht="20.100000000000001" customHeight="1"/>
    <row r="52" s="130" customFormat="1" ht="20.100000000000001" customHeight="1"/>
    <row r="53" s="130" customFormat="1" ht="20.100000000000001" customHeight="1"/>
    <row r="54" s="130" customFormat="1" ht="20.100000000000001" customHeight="1"/>
    <row r="55" s="130" customFormat="1" ht="20.100000000000001" customHeight="1"/>
    <row r="56" s="130" customFormat="1" ht="20.100000000000001" customHeight="1"/>
    <row r="57" s="130" customFormat="1" ht="20.100000000000001" customHeight="1"/>
    <row r="58" s="130" customFormat="1" ht="20.100000000000001" customHeight="1"/>
    <row r="59" s="130" customFormat="1" ht="20.100000000000001" customHeight="1"/>
    <row r="60" s="130" customFormat="1" ht="20.100000000000001" customHeight="1"/>
    <row r="61" s="130" customFormat="1" ht="20.100000000000001" customHeight="1"/>
    <row r="62" s="130" customFormat="1" ht="20.100000000000001" customHeight="1"/>
    <row r="63" s="130" customFormat="1" ht="20.100000000000001" customHeight="1"/>
    <row r="64" s="130" customFormat="1" ht="20.100000000000001" customHeight="1"/>
    <row r="65" s="130" customFormat="1" ht="20.100000000000001" customHeight="1"/>
    <row r="66" s="130" customFormat="1" ht="20.100000000000001" customHeight="1"/>
    <row r="67" s="130" customFormat="1" ht="20.100000000000001" customHeight="1"/>
    <row r="68" s="130" customFormat="1" ht="20.100000000000001" customHeight="1"/>
    <row r="69" s="130" customFormat="1" ht="15"/>
    <row r="70" s="130" customFormat="1" ht="15"/>
    <row r="71" s="130" customFormat="1" ht="15"/>
    <row r="72" s="130" customFormat="1" ht="15"/>
    <row r="73" s="130" customFormat="1" ht="15"/>
    <row r="74" s="130" customFormat="1" ht="15"/>
    <row r="75" s="130" customFormat="1" ht="15"/>
    <row r="76" s="130" customFormat="1" ht="15"/>
    <row r="77" s="130" customFormat="1" ht="15"/>
    <row r="78" s="130" customFormat="1" ht="15"/>
    <row r="79" s="130" customFormat="1" ht="15"/>
    <row r="80" s="130" customFormat="1" ht="15"/>
    <row r="81" s="130" customFormat="1" ht="15"/>
    <row r="82" s="130" customFormat="1" ht="15"/>
    <row r="83" s="130" customFormat="1" ht="15"/>
    <row r="84" s="130" customFormat="1" ht="15"/>
    <row r="85" s="130" customFormat="1" ht="15"/>
    <row r="86" s="130" customFormat="1" ht="15"/>
    <row r="87" s="130" customFormat="1" ht="15"/>
    <row r="88" s="130" customFormat="1" ht="15"/>
    <row r="89" s="130" customFormat="1" ht="15"/>
    <row r="90" s="130" customFormat="1" ht="15"/>
    <row r="91" s="130" customFormat="1" ht="15"/>
    <row r="92" s="130" customFormat="1" ht="15"/>
    <row r="93" s="130" customFormat="1" ht="15"/>
    <row r="94" s="130" customFormat="1" ht="15"/>
    <row r="95" s="130" customFormat="1" ht="15"/>
    <row r="96" s="130" customFormat="1" ht="15"/>
    <row r="97" s="130" customFormat="1" ht="15"/>
    <row r="98" s="130" customFormat="1" ht="15"/>
    <row r="99" s="130" customFormat="1" ht="15"/>
    <row r="100" s="130" customFormat="1" ht="15"/>
    <row r="101" s="130" customFormat="1" ht="15"/>
    <row r="102" s="130" customFormat="1" ht="15"/>
    <row r="103" s="130" customFormat="1" ht="15"/>
    <row r="104" s="130" customFormat="1" ht="15"/>
    <row r="105" s="130" customFormat="1" ht="15"/>
    <row r="106" s="130" customFormat="1" ht="15"/>
    <row r="107" s="130" customFormat="1" ht="15"/>
    <row r="108" s="130" customFormat="1" ht="15"/>
    <row r="109" s="130" customFormat="1" ht="15"/>
    <row r="110" s="130" customFormat="1" ht="15"/>
    <row r="111" s="130" customFormat="1" ht="15"/>
    <row r="112" s="130" customFormat="1" ht="15"/>
    <row r="113" s="130" customFormat="1" ht="15"/>
    <row r="114" s="130" customFormat="1" ht="15"/>
    <row r="115" s="130" customFormat="1" ht="15"/>
    <row r="116" s="130" customFormat="1" ht="15"/>
    <row r="117" s="130" customFormat="1" ht="15"/>
    <row r="118" s="130" customFormat="1" ht="15"/>
    <row r="119" s="130" customFormat="1" ht="15"/>
    <row r="120" s="130" customFormat="1" ht="15"/>
    <row r="121" s="130" customFormat="1" ht="15"/>
    <row r="122" s="130" customFormat="1" ht="15"/>
    <row r="123" s="130" customFormat="1" ht="15"/>
    <row r="124" s="130" customFormat="1" ht="15"/>
    <row r="125" s="130" customFormat="1" ht="15"/>
    <row r="126" s="130" customFormat="1" ht="15"/>
    <row r="127" s="130" customFormat="1" ht="15"/>
    <row r="128" s="130" customFormat="1" ht="15"/>
    <row r="129" s="130" customFormat="1" ht="15"/>
    <row r="130" s="130" customFormat="1" ht="15"/>
    <row r="131" s="130" customFormat="1" ht="15"/>
    <row r="132" s="130" customFormat="1" ht="15"/>
    <row r="133" s="130" customFormat="1" ht="15"/>
    <row r="134" s="130" customFormat="1" ht="15"/>
    <row r="135" s="130" customFormat="1" ht="15"/>
    <row r="136" s="130" customFormat="1" ht="15"/>
    <row r="137" s="130" customFormat="1" ht="15"/>
    <row r="138" s="130" customFormat="1" ht="15"/>
    <row r="139" s="130" customFormat="1" ht="15"/>
    <row r="140" s="130" customFormat="1" ht="15"/>
    <row r="141" s="130" customFormat="1" ht="15"/>
    <row r="142" s="130" customFormat="1" ht="15"/>
    <row r="143" s="130" customFormat="1" ht="15"/>
    <row r="144" s="130" customFormat="1" ht="15"/>
    <row r="145" s="130" customFormat="1" ht="15"/>
    <row r="146" s="130" customFormat="1" ht="15"/>
    <row r="147" s="130" customFormat="1" ht="15"/>
    <row r="148" s="130" customFormat="1" ht="15"/>
    <row r="149" s="130" customFormat="1" ht="15"/>
    <row r="150" s="130" customFormat="1" ht="15"/>
  </sheetData>
  <mergeCells count="1">
    <mergeCell ref="A2:D2"/>
  </mergeCells>
  <printOptions headings="0" gridLines="0"/>
  <pageMargins left="0.78680555555555598" right="0.78680555555555598" top="0.94375000000000009" bottom="0.74791666666666701" header="0.31388888888888894" footer="0.51180555555555596"/>
  <pageSetup paperSize="9" scale="100" firstPageNumber="59"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37" zoomScale="100" workbookViewId="0">
      <selection activeCell="E47" activeCellId="0" sqref="E47"/>
    </sheetView>
  </sheetViews>
  <sheetFormatPr defaultColWidth="9" defaultRowHeight="15.75" outlineLevelCol="3"/>
  <cols>
    <col customWidth="1" min="1" max="1" style="119" width="11"/>
    <col customWidth="1" min="2" max="2" style="119" width="56.25"/>
    <col customWidth="1" min="3" max="3" style="138" width="10.75"/>
    <col customWidth="1" min="4" max="4" style="139" width="8.75"/>
    <col min="5" max="16384" style="119" width="9"/>
  </cols>
  <sheetData>
    <row r="1" ht="18" customHeight="1">
      <c r="A1" s="119" t="s">
        <v>856</v>
      </c>
    </row>
    <row r="2" ht="30.75" customHeight="1">
      <c r="A2" s="122" t="s">
        <v>857</v>
      </c>
      <c r="B2" s="122"/>
      <c r="C2" s="122"/>
      <c r="D2" s="122"/>
    </row>
    <row r="3" ht="12" customHeight="1">
      <c r="B3" s="123"/>
      <c r="C3" s="125" t="s">
        <v>858</v>
      </c>
      <c r="D3" s="125"/>
    </row>
    <row r="4" s="126" customFormat="1" ht="21" customHeight="1">
      <c r="A4" s="127" t="s">
        <v>3</v>
      </c>
      <c r="B4" s="128" t="s">
        <v>808</v>
      </c>
      <c r="C4" s="128" t="s">
        <v>786</v>
      </c>
      <c r="D4" s="129" t="s">
        <v>787</v>
      </c>
    </row>
    <row r="5" s="130" customFormat="1" ht="21" customHeight="1">
      <c r="A5" s="131">
        <v>208</v>
      </c>
      <c r="B5" s="132" t="s">
        <v>859</v>
      </c>
      <c r="C5" s="142">
        <f>C6</f>
        <v>156</v>
      </c>
      <c r="D5" s="143"/>
    </row>
    <row r="6" s="130" customFormat="1" ht="21" customHeight="1">
      <c r="A6" s="131">
        <v>20822</v>
      </c>
      <c r="B6" s="144" t="s">
        <v>860</v>
      </c>
      <c r="C6" s="142">
        <f>SUM(C7:C9)</f>
        <v>156</v>
      </c>
      <c r="D6" s="143"/>
    </row>
    <row r="7" s="130" customFormat="1" ht="21" customHeight="1">
      <c r="A7" s="131">
        <v>2082201</v>
      </c>
      <c r="B7" s="151" t="s">
        <v>861</v>
      </c>
      <c r="C7" s="142">
        <v>156</v>
      </c>
      <c r="D7" s="143"/>
    </row>
    <row r="8" s="130" customFormat="1" ht="21" customHeight="1">
      <c r="A8" s="131">
        <v>2082202</v>
      </c>
      <c r="B8" s="151" t="s">
        <v>862</v>
      </c>
      <c r="C8" s="142"/>
      <c r="D8" s="143"/>
    </row>
    <row r="9" s="130" customFormat="1" ht="21" customHeight="1">
      <c r="A9" s="131">
        <v>2082299</v>
      </c>
      <c r="B9" s="151" t="s">
        <v>863</v>
      </c>
      <c r="C9" s="142"/>
      <c r="D9" s="143"/>
    </row>
    <row r="10" s="130" customFormat="1" ht="21" customHeight="1">
      <c r="A10" s="131">
        <v>212</v>
      </c>
      <c r="B10" s="132" t="s">
        <v>864</v>
      </c>
      <c r="C10" s="142">
        <f>C11+C22+C23+C27</f>
        <v>164451</v>
      </c>
      <c r="D10" s="143"/>
    </row>
    <row r="11" s="130" customFormat="1" ht="21" customHeight="1">
      <c r="A11" s="131">
        <v>21208</v>
      </c>
      <c r="B11" s="132" t="s">
        <v>865</v>
      </c>
      <c r="C11" s="142">
        <f>SUM(C12:C21)</f>
        <v>154585</v>
      </c>
      <c r="D11" s="143"/>
    </row>
    <row r="12" s="152" customFormat="1" ht="21" customHeight="1">
      <c r="A12" s="131">
        <v>2120801</v>
      </c>
      <c r="B12" s="153" t="s">
        <v>866</v>
      </c>
      <c r="C12" s="142">
        <v>30870</v>
      </c>
      <c r="D12" s="143"/>
    </row>
    <row r="13" s="130" customFormat="1" ht="21" customHeight="1">
      <c r="A13" s="131">
        <v>2120802</v>
      </c>
      <c r="B13" s="153" t="s">
        <v>867</v>
      </c>
      <c r="C13" s="142">
        <v>6300</v>
      </c>
      <c r="D13" s="143"/>
    </row>
    <row r="14" s="130" customFormat="1" ht="21" customHeight="1">
      <c r="A14" s="131">
        <v>2120803</v>
      </c>
      <c r="B14" s="153" t="s">
        <v>868</v>
      </c>
      <c r="C14" s="142">
        <v>78504</v>
      </c>
      <c r="D14" s="143"/>
    </row>
    <row r="15" s="130" customFormat="1" ht="21" customHeight="1">
      <c r="A15" s="131">
        <v>2120804</v>
      </c>
      <c r="B15" s="153" t="s">
        <v>869</v>
      </c>
      <c r="C15" s="142"/>
      <c r="D15" s="143"/>
    </row>
    <row r="16" s="130" customFormat="1" ht="21" customHeight="1">
      <c r="A16" s="131">
        <v>2120805</v>
      </c>
      <c r="B16" s="153" t="s">
        <v>870</v>
      </c>
      <c r="C16" s="142">
        <v>17640</v>
      </c>
      <c r="D16" s="143"/>
    </row>
    <row r="17" s="130" customFormat="1" ht="21" customHeight="1">
      <c r="A17" s="131">
        <v>2120806</v>
      </c>
      <c r="B17" s="153" t="s">
        <v>871</v>
      </c>
      <c r="C17" s="142">
        <v>3330</v>
      </c>
      <c r="D17" s="143"/>
    </row>
    <row r="18" s="130" customFormat="1" ht="21" customHeight="1">
      <c r="A18" s="131">
        <v>2120807</v>
      </c>
      <c r="B18" s="153" t="s">
        <v>872</v>
      </c>
      <c r="C18" s="142"/>
      <c r="D18" s="143"/>
    </row>
    <row r="19" s="130" customFormat="1" ht="21" customHeight="1">
      <c r="A19" s="131">
        <v>2120810</v>
      </c>
      <c r="B19" s="153" t="s">
        <v>873</v>
      </c>
      <c r="C19" s="142"/>
      <c r="D19" s="143"/>
    </row>
    <row r="20" s="130" customFormat="1" ht="21" customHeight="1">
      <c r="A20" s="131">
        <v>2120811</v>
      </c>
      <c r="B20" s="153" t="s">
        <v>874</v>
      </c>
      <c r="C20" s="142"/>
      <c r="D20" s="143"/>
    </row>
    <row r="21" s="130" customFormat="1" ht="21" customHeight="1">
      <c r="A21" s="131">
        <v>2120899</v>
      </c>
      <c r="B21" s="153" t="s">
        <v>875</v>
      </c>
      <c r="C21" s="142">
        <v>17941</v>
      </c>
      <c r="D21" s="143"/>
    </row>
    <row r="22" s="130" customFormat="1" ht="21" customHeight="1">
      <c r="A22" s="131">
        <v>21211</v>
      </c>
      <c r="B22" s="132" t="s">
        <v>876</v>
      </c>
      <c r="C22" s="142"/>
      <c r="D22" s="143"/>
    </row>
    <row r="23" s="130" customFormat="1" ht="21" customHeight="1">
      <c r="A23" s="131">
        <v>21213</v>
      </c>
      <c r="B23" s="132" t="s">
        <v>877</v>
      </c>
      <c r="C23" s="142">
        <f>SUM(C24:C26)</f>
        <v>6666</v>
      </c>
      <c r="D23" s="143"/>
    </row>
    <row r="24" s="130" customFormat="1" ht="21" customHeight="1">
      <c r="A24" s="131">
        <v>2121301</v>
      </c>
      <c r="B24" s="153" t="s">
        <v>878</v>
      </c>
      <c r="C24" s="142">
        <v>1990</v>
      </c>
      <c r="D24" s="143"/>
    </row>
    <row r="25" s="130" customFormat="1" ht="21" customHeight="1">
      <c r="A25" s="131">
        <v>2121302</v>
      </c>
      <c r="B25" s="153" t="s">
        <v>879</v>
      </c>
      <c r="C25" s="142">
        <v>3103</v>
      </c>
      <c r="D25" s="143"/>
    </row>
    <row r="26" s="130" customFormat="1" ht="21" customHeight="1">
      <c r="A26" s="131">
        <v>2121399</v>
      </c>
      <c r="B26" s="153" t="s">
        <v>880</v>
      </c>
      <c r="C26" s="142">
        <v>1573</v>
      </c>
      <c r="D26" s="143"/>
    </row>
    <row r="27" s="130" customFormat="1" ht="21" customHeight="1">
      <c r="A27" s="131">
        <v>21214</v>
      </c>
      <c r="B27" s="132" t="s">
        <v>881</v>
      </c>
      <c r="C27" s="142">
        <f>SUM(C28:C29)</f>
        <v>3200</v>
      </c>
      <c r="D27" s="143"/>
    </row>
    <row r="28" s="130" customFormat="1" ht="21" customHeight="1">
      <c r="A28" s="131">
        <v>2121401</v>
      </c>
      <c r="B28" s="153" t="s">
        <v>882</v>
      </c>
      <c r="C28" s="142">
        <v>3200</v>
      </c>
      <c r="D28" s="143"/>
    </row>
    <row r="29" s="130" customFormat="1" ht="21" customHeight="1">
      <c r="A29" s="131">
        <v>2121499</v>
      </c>
      <c r="B29" s="151" t="s">
        <v>883</v>
      </c>
      <c r="C29" s="142"/>
      <c r="D29" s="143"/>
    </row>
    <row r="30" s="130" customFormat="1" ht="21" customHeight="1">
      <c r="A30" s="131">
        <v>214</v>
      </c>
      <c r="B30" s="144" t="s">
        <v>884</v>
      </c>
      <c r="C30" s="142">
        <f t="shared" ref="C30:C37" si="11">C31</f>
        <v>0</v>
      </c>
      <c r="D30" s="143"/>
    </row>
    <row r="31" s="130" customFormat="1" ht="21" customHeight="1">
      <c r="A31" s="131">
        <v>21462</v>
      </c>
      <c r="B31" s="131" t="s">
        <v>885</v>
      </c>
      <c r="C31" s="142">
        <f t="shared" si="11"/>
        <v>0</v>
      </c>
      <c r="D31" s="143"/>
    </row>
    <row r="32" s="130" customFormat="1" ht="21" customHeight="1">
      <c r="A32" s="131">
        <v>2146299</v>
      </c>
      <c r="B32" s="153" t="s">
        <v>886</v>
      </c>
      <c r="C32" s="142"/>
      <c r="D32" s="143"/>
    </row>
    <row r="33" s="130" customFormat="1" ht="21" customHeight="1">
      <c r="A33" s="131">
        <v>215</v>
      </c>
      <c r="B33" s="144" t="s">
        <v>887</v>
      </c>
      <c r="C33" s="142">
        <f t="shared" si="11"/>
        <v>0</v>
      </c>
      <c r="D33" s="143"/>
    </row>
    <row r="34" s="130" customFormat="1" ht="21" customHeight="1">
      <c r="A34" s="131">
        <v>21562</v>
      </c>
      <c r="B34" s="131" t="s">
        <v>888</v>
      </c>
      <c r="C34" s="142">
        <v>0</v>
      </c>
      <c r="D34" s="143"/>
    </row>
    <row r="35" s="130" customFormat="1" ht="21" customHeight="1">
      <c r="A35" s="131">
        <v>2156202</v>
      </c>
      <c r="B35" s="153" t="s">
        <v>889</v>
      </c>
      <c r="C35" s="142"/>
      <c r="D35" s="143"/>
    </row>
    <row r="36" s="130" customFormat="1" ht="21" customHeight="1">
      <c r="A36" s="131">
        <v>216</v>
      </c>
      <c r="B36" s="144" t="s">
        <v>890</v>
      </c>
      <c r="C36" s="142">
        <f t="shared" si="11"/>
        <v>0</v>
      </c>
      <c r="D36" s="143"/>
    </row>
    <row r="37" s="130" customFormat="1" ht="21" customHeight="1">
      <c r="A37" s="131">
        <v>21660</v>
      </c>
      <c r="B37" s="131" t="s">
        <v>891</v>
      </c>
      <c r="C37" s="142">
        <f t="shared" si="11"/>
        <v>0</v>
      </c>
      <c r="D37" s="143"/>
    </row>
    <row r="38" s="130" customFormat="1" ht="21" customHeight="1">
      <c r="A38" s="131">
        <v>2166004</v>
      </c>
      <c r="B38" s="153" t="s">
        <v>841</v>
      </c>
      <c r="C38" s="142"/>
      <c r="D38" s="143"/>
    </row>
    <row r="39" s="130" customFormat="1" ht="21" customHeight="1">
      <c r="A39" s="131">
        <v>229</v>
      </c>
      <c r="B39" s="144" t="s">
        <v>892</v>
      </c>
      <c r="C39" s="142">
        <f>C42+C40</f>
        <v>2791</v>
      </c>
      <c r="D39" s="143"/>
    </row>
    <row r="40" s="130" customFormat="1" ht="21" customHeight="1">
      <c r="A40" s="131">
        <v>22904</v>
      </c>
      <c r="B40" s="144" t="s">
        <v>893</v>
      </c>
      <c r="C40" s="142">
        <f>C41</f>
        <v>573</v>
      </c>
      <c r="D40" s="143"/>
    </row>
    <row r="41" s="130" customFormat="1" ht="21" customHeight="1">
      <c r="A41" s="131">
        <v>2290101</v>
      </c>
      <c r="B41" s="151" t="s">
        <v>894</v>
      </c>
      <c r="C41" s="142">
        <v>573</v>
      </c>
      <c r="D41" s="143"/>
    </row>
    <row r="42" s="130" customFormat="1" ht="21" customHeight="1">
      <c r="A42" s="131">
        <v>22960</v>
      </c>
      <c r="B42" s="131" t="s">
        <v>895</v>
      </c>
      <c r="C42" s="142">
        <f>SUM(C43:C47)</f>
        <v>2218</v>
      </c>
      <c r="D42" s="143"/>
    </row>
    <row r="43" s="130" customFormat="1" ht="21" customHeight="1">
      <c r="A43" s="131">
        <v>2296002</v>
      </c>
      <c r="B43" s="153" t="s">
        <v>896</v>
      </c>
      <c r="C43" s="142">
        <v>1340</v>
      </c>
      <c r="D43" s="143"/>
    </row>
    <row r="44" s="130" customFormat="1" ht="21" customHeight="1">
      <c r="A44" s="131">
        <v>2296003</v>
      </c>
      <c r="B44" s="153" t="s">
        <v>897</v>
      </c>
      <c r="C44" s="142">
        <v>850</v>
      </c>
      <c r="D44" s="143"/>
    </row>
    <row r="45" s="130" customFormat="1" ht="21" customHeight="1">
      <c r="A45" s="131">
        <v>2296005</v>
      </c>
      <c r="B45" s="153" t="s">
        <v>898</v>
      </c>
      <c r="C45" s="142"/>
      <c r="D45" s="143"/>
    </row>
    <row r="46" s="130" customFormat="1" ht="21" customHeight="1">
      <c r="A46" s="131">
        <v>2296006</v>
      </c>
      <c r="B46" s="153" t="s">
        <v>899</v>
      </c>
      <c r="C46" s="142">
        <v>28</v>
      </c>
      <c r="D46" s="143"/>
    </row>
    <row r="47" s="130" customFormat="1" ht="21" customHeight="1">
      <c r="A47" s="131">
        <v>2296013</v>
      </c>
      <c r="B47" s="154" t="s">
        <v>900</v>
      </c>
      <c r="C47" s="142"/>
      <c r="D47" s="143"/>
    </row>
    <row r="48" s="130" customFormat="1" ht="21" customHeight="1">
      <c r="A48" s="131">
        <v>232</v>
      </c>
      <c r="B48" s="134" t="s">
        <v>901</v>
      </c>
      <c r="C48" s="142">
        <f>C49</f>
        <v>6883</v>
      </c>
      <c r="D48" s="143"/>
    </row>
    <row r="49" s="130" customFormat="1" ht="21" customHeight="1">
      <c r="A49" s="131">
        <v>23204</v>
      </c>
      <c r="B49" s="134" t="s">
        <v>902</v>
      </c>
      <c r="C49" s="142">
        <f>SUM(C50:C51)</f>
        <v>6883</v>
      </c>
      <c r="D49" s="143"/>
    </row>
    <row r="50" s="130" customFormat="1" ht="21" customHeight="1">
      <c r="A50" s="131">
        <v>2320411</v>
      </c>
      <c r="B50" s="153" t="s">
        <v>903</v>
      </c>
      <c r="C50" s="142">
        <v>6883</v>
      </c>
      <c r="D50" s="143"/>
    </row>
    <row r="51" s="130" customFormat="1" ht="21" customHeight="1">
      <c r="A51" s="131">
        <v>2320431</v>
      </c>
      <c r="B51" s="153" t="s">
        <v>904</v>
      </c>
      <c r="C51" s="142"/>
      <c r="D51" s="143"/>
    </row>
    <row r="52" s="130" customFormat="1" ht="21" customHeight="1">
      <c r="A52" s="131">
        <v>233</v>
      </c>
      <c r="B52" s="134" t="s">
        <v>905</v>
      </c>
      <c r="C52" s="142">
        <f>C53</f>
        <v>50</v>
      </c>
      <c r="D52" s="143"/>
    </row>
    <row r="53" s="130" customFormat="1" ht="21" customHeight="1">
      <c r="A53" s="131">
        <v>23304</v>
      </c>
      <c r="B53" s="134" t="s">
        <v>906</v>
      </c>
      <c r="C53" s="142">
        <f>SUM(C54:C55)</f>
        <v>50</v>
      </c>
      <c r="D53" s="143"/>
    </row>
    <row r="54" s="130" customFormat="1" ht="21" customHeight="1">
      <c r="A54" s="131">
        <v>2330411</v>
      </c>
      <c r="B54" s="153" t="s">
        <v>907</v>
      </c>
      <c r="C54" s="142">
        <v>50</v>
      </c>
      <c r="D54" s="143"/>
    </row>
    <row r="55" s="130" customFormat="1" ht="21" customHeight="1">
      <c r="A55" s="131">
        <v>2330431</v>
      </c>
      <c r="B55" s="153" t="s">
        <v>908</v>
      </c>
      <c r="C55" s="142"/>
      <c r="D55" s="143"/>
    </row>
    <row r="56" s="130" customFormat="1" ht="21" customHeight="1">
      <c r="A56" s="131"/>
      <c r="B56" s="128" t="s">
        <v>819</v>
      </c>
      <c r="C56" s="146">
        <f>C5+C10+C30+C33+C36+C39+C48+C52</f>
        <v>174331</v>
      </c>
      <c r="D56" s="143"/>
    </row>
    <row r="57" s="130" customFormat="1" ht="21" customHeight="1">
      <c r="A57" s="131">
        <v>230</v>
      </c>
      <c r="B57" s="136" t="s">
        <v>909</v>
      </c>
      <c r="C57" s="146">
        <f>SUM(C58:C61)</f>
        <v>26110</v>
      </c>
      <c r="D57" s="143"/>
    </row>
    <row r="58" s="130" customFormat="1" ht="21" customHeight="1">
      <c r="A58" s="131">
        <v>23004</v>
      </c>
      <c r="B58" s="134" t="s">
        <v>910</v>
      </c>
      <c r="C58" s="142"/>
      <c r="D58" s="143"/>
    </row>
    <row r="59" s="130" customFormat="1" ht="21" customHeight="1">
      <c r="A59" s="131">
        <v>23008</v>
      </c>
      <c r="B59" s="134" t="s">
        <v>911</v>
      </c>
      <c r="C59" s="142">
        <v>10000</v>
      </c>
      <c r="D59" s="143"/>
    </row>
    <row r="60" s="130" customFormat="1" ht="21" customHeight="1">
      <c r="A60" s="131">
        <v>23009</v>
      </c>
      <c r="B60" s="134" t="s">
        <v>912</v>
      </c>
      <c r="C60" s="142">
        <v>16110</v>
      </c>
      <c r="D60" s="143"/>
    </row>
    <row r="61" s="130" customFormat="1" ht="21" customHeight="1">
      <c r="A61" s="131">
        <v>23011</v>
      </c>
      <c r="B61" s="134" t="s">
        <v>913</v>
      </c>
      <c r="C61" s="142"/>
      <c r="D61" s="143"/>
    </row>
    <row r="62" s="130" customFormat="1" ht="21" customHeight="1">
      <c r="A62" s="131">
        <v>231</v>
      </c>
      <c r="B62" s="136" t="s">
        <v>914</v>
      </c>
      <c r="C62" s="142">
        <f>C63</f>
        <v>30185</v>
      </c>
      <c r="D62" s="143"/>
    </row>
    <row r="63" s="130" customFormat="1" ht="21" customHeight="1">
      <c r="A63" s="131">
        <v>23104</v>
      </c>
      <c r="B63" s="134" t="s">
        <v>915</v>
      </c>
      <c r="C63" s="142">
        <v>30185</v>
      </c>
      <c r="D63" s="143"/>
    </row>
    <row r="64" s="130" customFormat="1" ht="21" customHeight="1">
      <c r="A64" s="131"/>
      <c r="B64" s="128" t="s">
        <v>916</v>
      </c>
      <c r="C64" s="146">
        <f>C56+C57+C62</f>
        <v>230626</v>
      </c>
      <c r="D64" s="143"/>
    </row>
    <row r="65" s="130" customFormat="1" ht="20.100000000000001" customHeight="1">
      <c r="C65" s="126"/>
      <c r="D65" s="147"/>
    </row>
    <row r="66" s="130" customFormat="1" ht="20.100000000000001" customHeight="1">
      <c r="C66" s="126"/>
      <c r="D66" s="147"/>
    </row>
    <row r="67" s="130" customFormat="1" ht="20.100000000000001" customHeight="1">
      <c r="C67" s="126"/>
      <c r="D67" s="147"/>
    </row>
    <row r="68" s="130" customFormat="1" ht="20.100000000000001" customHeight="1">
      <c r="C68" s="126"/>
      <c r="D68" s="147"/>
    </row>
    <row r="69" s="130" customFormat="1" ht="20.100000000000001" customHeight="1">
      <c r="C69" s="126"/>
      <c r="D69" s="147"/>
    </row>
    <row r="70" s="130" customFormat="1" ht="20.100000000000001" customHeight="1">
      <c r="C70" s="126"/>
      <c r="D70" s="147"/>
    </row>
    <row r="71" s="130" customFormat="1" ht="20.100000000000001" customHeight="1">
      <c r="C71" s="126"/>
      <c r="D71" s="147"/>
    </row>
    <row r="72" s="130" customFormat="1" ht="20.100000000000001" customHeight="1">
      <c r="C72" s="126"/>
      <c r="D72" s="147"/>
    </row>
    <row r="73" s="130" customFormat="1" ht="20.100000000000001" customHeight="1">
      <c r="C73" s="126"/>
      <c r="D73" s="147"/>
    </row>
    <row r="74" s="130" customFormat="1" ht="20.100000000000001" customHeight="1">
      <c r="C74" s="126"/>
      <c r="D74" s="147"/>
    </row>
    <row r="75" s="130" customFormat="1" ht="20.100000000000001" customHeight="1">
      <c r="C75" s="126"/>
      <c r="D75" s="147"/>
    </row>
    <row r="76" s="130" customFormat="1" ht="20.100000000000001" customHeight="1">
      <c r="C76" s="126"/>
      <c r="D76" s="147"/>
    </row>
    <row r="77" s="130" customFormat="1" ht="20.100000000000001" customHeight="1">
      <c r="C77" s="126"/>
      <c r="D77" s="147"/>
    </row>
    <row r="78" s="130" customFormat="1" ht="20.100000000000001" customHeight="1">
      <c r="C78" s="126"/>
      <c r="D78" s="147"/>
    </row>
    <row r="79" s="130" customFormat="1" ht="20.100000000000001" customHeight="1">
      <c r="C79" s="126"/>
      <c r="D79" s="147"/>
    </row>
    <row r="80" s="130" customFormat="1" ht="20.100000000000001" customHeight="1">
      <c r="C80" s="126"/>
      <c r="D80" s="147"/>
    </row>
    <row r="81" s="130" customFormat="1" ht="20.100000000000001" customHeight="1">
      <c r="C81" s="126"/>
      <c r="D81" s="147"/>
    </row>
    <row r="82" s="130" customFormat="1" ht="20.100000000000001" customHeight="1">
      <c r="C82" s="126"/>
      <c r="D82" s="147"/>
    </row>
    <row r="83" s="130" customFormat="1" ht="20.100000000000001" customHeight="1">
      <c r="C83" s="126"/>
      <c r="D83" s="147"/>
    </row>
    <row r="84" s="130" customFormat="1" ht="20.100000000000001" customHeight="1">
      <c r="C84" s="126"/>
      <c r="D84" s="147"/>
    </row>
    <row r="85" s="130" customFormat="1" ht="20.100000000000001" customHeight="1">
      <c r="C85" s="126"/>
      <c r="D85" s="147"/>
    </row>
    <row r="86" s="130" customFormat="1" ht="20.100000000000001" customHeight="1">
      <c r="C86" s="126"/>
      <c r="D86" s="147"/>
    </row>
    <row r="87" s="130" customFormat="1" ht="20.100000000000001" customHeight="1">
      <c r="C87" s="126"/>
      <c r="D87" s="147"/>
    </row>
    <row r="88" s="130" customFormat="1" ht="20.100000000000001" customHeight="1">
      <c r="C88" s="126"/>
      <c r="D88" s="147"/>
    </row>
    <row r="89" s="130" customFormat="1" ht="20.100000000000001" customHeight="1">
      <c r="C89" s="126"/>
      <c r="D89" s="147"/>
    </row>
    <row r="90" s="130" customFormat="1" ht="20.100000000000001" customHeight="1">
      <c r="C90" s="126"/>
      <c r="D90" s="147"/>
    </row>
    <row r="91" s="130" customFormat="1" ht="20.100000000000001" customHeight="1">
      <c r="C91" s="126"/>
      <c r="D91" s="147"/>
    </row>
    <row r="92" s="130" customFormat="1" ht="20.100000000000001" customHeight="1">
      <c r="C92" s="126"/>
      <c r="D92" s="147"/>
    </row>
    <row r="93" s="130" customFormat="1" ht="20.100000000000001" customHeight="1">
      <c r="C93" s="126"/>
      <c r="D93" s="147"/>
    </row>
    <row r="94" s="130" customFormat="1" ht="20.100000000000001" customHeight="1">
      <c r="C94" s="126"/>
      <c r="D94" s="147"/>
    </row>
    <row r="95" s="130" customFormat="1" ht="20.100000000000001" customHeight="1">
      <c r="C95" s="126"/>
      <c r="D95" s="147"/>
    </row>
    <row r="96" s="130" customFormat="1" ht="20.100000000000001" customHeight="1">
      <c r="C96" s="126"/>
      <c r="D96" s="147"/>
    </row>
    <row r="97" s="130" customFormat="1" ht="20.100000000000001" customHeight="1">
      <c r="C97" s="126"/>
      <c r="D97" s="147"/>
    </row>
    <row r="98" s="130" customFormat="1" ht="20.100000000000001" customHeight="1">
      <c r="C98" s="126"/>
      <c r="D98" s="147"/>
    </row>
    <row r="99" s="130" customFormat="1" ht="20.100000000000001" customHeight="1">
      <c r="C99" s="126"/>
      <c r="D99" s="147"/>
    </row>
    <row r="100" s="130" customFormat="1" ht="20.100000000000001" customHeight="1">
      <c r="C100" s="126"/>
      <c r="D100" s="147"/>
    </row>
    <row r="101" s="130" customFormat="1" ht="20.100000000000001" customHeight="1">
      <c r="C101" s="126"/>
      <c r="D101" s="147"/>
    </row>
    <row r="102" s="130" customFormat="1" ht="20.100000000000001" customHeight="1">
      <c r="C102" s="126"/>
      <c r="D102" s="147"/>
    </row>
    <row r="103" s="130" customFormat="1" ht="20.100000000000001" customHeight="1">
      <c r="C103" s="126"/>
      <c r="D103" s="147"/>
    </row>
    <row r="104" s="130" customFormat="1" ht="20.100000000000001" customHeight="1">
      <c r="C104" s="126"/>
      <c r="D104" s="147"/>
    </row>
    <row r="105" s="130" customFormat="1" ht="20.100000000000001" customHeight="1">
      <c r="C105" s="126"/>
      <c r="D105" s="147"/>
    </row>
    <row r="106" s="130" customFormat="1" ht="20.100000000000001" customHeight="1">
      <c r="C106" s="126"/>
      <c r="D106" s="147"/>
    </row>
    <row r="107" s="130" customFormat="1" ht="20.100000000000001" customHeight="1">
      <c r="C107" s="126"/>
      <c r="D107" s="147"/>
    </row>
    <row r="108" s="130" customFormat="1" ht="20.100000000000001" customHeight="1">
      <c r="C108" s="126"/>
      <c r="D108" s="147"/>
    </row>
    <row r="109" s="130" customFormat="1" ht="20.100000000000001" customHeight="1">
      <c r="C109" s="126"/>
      <c r="D109" s="147"/>
    </row>
    <row r="110" s="130" customFormat="1" ht="20.100000000000001" customHeight="1">
      <c r="C110" s="126"/>
      <c r="D110" s="147"/>
    </row>
    <row r="111" s="130" customFormat="1" ht="20.100000000000001" customHeight="1">
      <c r="C111" s="126"/>
      <c r="D111" s="147"/>
    </row>
    <row r="112" s="130" customFormat="1" ht="20.100000000000001" customHeight="1">
      <c r="C112" s="126"/>
      <c r="D112" s="147"/>
    </row>
    <row r="113" s="130" customFormat="1" ht="20.100000000000001" customHeight="1">
      <c r="C113" s="126"/>
      <c r="D113" s="147"/>
    </row>
    <row r="114" s="130" customFormat="1" ht="20.100000000000001" customHeight="1">
      <c r="C114" s="126"/>
      <c r="D114" s="147"/>
    </row>
    <row r="115" s="130" customFormat="1" ht="20.100000000000001" customHeight="1">
      <c r="C115" s="126"/>
      <c r="D115" s="147"/>
    </row>
    <row r="116" s="130" customFormat="1" ht="20.100000000000001" customHeight="1">
      <c r="C116" s="126"/>
      <c r="D116" s="147"/>
    </row>
    <row r="117" s="130" customFormat="1" ht="20.100000000000001" customHeight="1">
      <c r="C117" s="126"/>
      <c r="D117" s="147"/>
    </row>
    <row r="118" s="130" customFormat="1" ht="20.100000000000001" customHeight="1">
      <c r="C118" s="126"/>
      <c r="D118" s="147"/>
    </row>
    <row r="119" s="130" customFormat="1" ht="20.100000000000001" customHeight="1">
      <c r="C119" s="126"/>
      <c r="D119" s="147"/>
    </row>
    <row r="120" s="130" customFormat="1" ht="20.100000000000001" customHeight="1">
      <c r="C120" s="126"/>
      <c r="D120" s="147"/>
    </row>
    <row r="121" s="130" customFormat="1" ht="20.100000000000001" customHeight="1">
      <c r="C121" s="126"/>
      <c r="D121" s="147"/>
    </row>
    <row r="122" s="130" customFormat="1" ht="20.100000000000001" customHeight="1">
      <c r="C122" s="126"/>
      <c r="D122" s="147"/>
    </row>
    <row r="123" s="130" customFormat="1" ht="15">
      <c r="C123" s="126"/>
      <c r="D123" s="147"/>
    </row>
    <row r="124" s="130" customFormat="1" ht="15">
      <c r="C124" s="126"/>
      <c r="D124" s="147"/>
    </row>
    <row r="125" s="130" customFormat="1" ht="15">
      <c r="C125" s="126"/>
      <c r="D125" s="147"/>
    </row>
    <row r="126" s="130" customFormat="1" ht="15">
      <c r="C126" s="126"/>
      <c r="D126" s="147"/>
    </row>
    <row r="127" s="130" customFormat="1" ht="15">
      <c r="C127" s="126"/>
      <c r="D127" s="147"/>
    </row>
    <row r="128" s="130" customFormat="1" ht="15">
      <c r="C128" s="126"/>
      <c r="D128" s="147"/>
    </row>
    <row r="129" s="130" customFormat="1" ht="15">
      <c r="C129" s="126"/>
      <c r="D129" s="147"/>
    </row>
    <row r="130" s="130" customFormat="1" ht="15">
      <c r="C130" s="126"/>
      <c r="D130" s="147"/>
    </row>
    <row r="131" s="130" customFormat="1" ht="15">
      <c r="C131" s="126"/>
      <c r="D131" s="147"/>
    </row>
    <row r="132" s="130" customFormat="1" ht="15">
      <c r="C132" s="126"/>
      <c r="D132" s="147"/>
    </row>
    <row r="133" s="130" customFormat="1" ht="15">
      <c r="C133" s="126"/>
      <c r="D133" s="147"/>
    </row>
    <row r="134" s="130" customFormat="1" ht="15">
      <c r="C134" s="126"/>
      <c r="D134" s="147"/>
    </row>
    <row r="135" s="130" customFormat="1" ht="15">
      <c r="C135" s="126"/>
      <c r="D135" s="147"/>
    </row>
    <row r="136" s="130" customFormat="1" ht="15">
      <c r="C136" s="126"/>
      <c r="D136" s="147"/>
    </row>
    <row r="137" s="130" customFormat="1" ht="15">
      <c r="C137" s="126"/>
      <c r="D137" s="147"/>
    </row>
    <row r="138" s="130" customFormat="1" ht="15">
      <c r="C138" s="126"/>
      <c r="D138" s="147"/>
    </row>
    <row r="139" s="130" customFormat="1" ht="15">
      <c r="C139" s="126"/>
      <c r="D139" s="147"/>
    </row>
    <row r="140" s="130" customFormat="1" ht="15">
      <c r="C140" s="126"/>
      <c r="D140" s="147"/>
    </row>
    <row r="141" s="130" customFormat="1" ht="15">
      <c r="C141" s="126"/>
      <c r="D141" s="147"/>
    </row>
    <row r="142" s="130" customFormat="1" ht="15">
      <c r="C142" s="126"/>
      <c r="D142" s="147"/>
    </row>
    <row r="143" s="130" customFormat="1" ht="15">
      <c r="C143" s="126"/>
      <c r="D143" s="147"/>
    </row>
    <row r="144" s="130" customFormat="1" ht="15">
      <c r="C144" s="126"/>
      <c r="D144" s="147"/>
    </row>
    <row r="145" s="130" customFormat="1" ht="15">
      <c r="C145" s="126"/>
      <c r="D145" s="147"/>
    </row>
    <row r="146" s="130" customFormat="1" ht="15">
      <c r="C146" s="126"/>
      <c r="D146" s="147"/>
    </row>
    <row r="147" s="130" customFormat="1" ht="15">
      <c r="C147" s="126"/>
      <c r="D147" s="147"/>
    </row>
  </sheetData>
  <mergeCells count="2">
    <mergeCell ref="A2:D2"/>
    <mergeCell ref="C3:D3"/>
  </mergeCells>
  <printOptions headings="0" gridLines="0"/>
  <pageMargins left="0.78680555555555598" right="0.78680555555555598" top="0.94375000000000009" bottom="0.74791666666666701" header="0.31388888888888894" footer="0.51180555555555596"/>
  <pageSetup paperSize="9" scale="100" firstPageNumber="60"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5" zoomScale="100" workbookViewId="0">
      <selection activeCell="A10" activeCellId="0" sqref="A10:B10"/>
    </sheetView>
  </sheetViews>
  <sheetFormatPr defaultColWidth="10" defaultRowHeight="15" outlineLevelCol="1"/>
  <cols>
    <col customWidth="1" min="1" max="1" style="85" width="36.133333333333297"/>
    <col customWidth="1" min="2" max="2" style="85" width="37.633333333333297"/>
    <col customWidth="1" min="3" max="3" style="85" width="9.75"/>
    <col min="4" max="16384" style="85" width="10"/>
  </cols>
  <sheetData>
    <row r="1" s="1" customFormat="1" ht="32.25" customHeight="1">
      <c r="A1" s="1" t="s">
        <v>917</v>
      </c>
    </row>
    <row r="2" ht="31.5" customHeight="1">
      <c r="A2" s="155" t="s">
        <v>918</v>
      </c>
      <c r="B2" s="96"/>
    </row>
    <row r="3" s="5" customFormat="1" ht="30" customHeight="1">
      <c r="A3" s="156" t="s">
        <v>919</v>
      </c>
      <c r="B3" s="156"/>
    </row>
    <row r="4" s="5" customFormat="1" ht="45.950000000000003" customHeight="1">
      <c r="A4" s="157" t="s">
        <v>920</v>
      </c>
      <c r="B4" s="158" t="s">
        <v>921</v>
      </c>
    </row>
    <row r="5" s="5" customFormat="1" ht="45.950000000000003" customHeight="1">
      <c r="A5" s="33" t="s">
        <v>922</v>
      </c>
      <c r="B5" s="101">
        <v>528920</v>
      </c>
    </row>
    <row r="6" s="5" customFormat="1" ht="45.950000000000003" customHeight="1">
      <c r="A6" s="33" t="s">
        <v>923</v>
      </c>
      <c r="B6" s="101">
        <v>224713</v>
      </c>
    </row>
    <row r="7" s="5" customFormat="1" ht="45.950000000000003" customHeight="1">
      <c r="A7" s="33" t="s">
        <v>924</v>
      </c>
      <c r="B7" s="101">
        <v>60007</v>
      </c>
    </row>
    <row r="8" s="5" customFormat="1" ht="45.950000000000003" customHeight="1">
      <c r="A8" s="33" t="s">
        <v>925</v>
      </c>
      <c r="B8" s="101">
        <v>121306</v>
      </c>
    </row>
    <row r="9" s="5" customFormat="1" ht="45.950000000000003" customHeight="1">
      <c r="A9" s="33" t="s">
        <v>926</v>
      </c>
      <c r="B9" s="101">
        <v>122894</v>
      </c>
    </row>
    <row r="10" s="5" customFormat="1" ht="346" customHeight="1">
      <c r="A10" s="159" t="s">
        <v>758</v>
      </c>
      <c r="B10" s="160"/>
    </row>
    <row r="11" s="5" customFormat="1" ht="30" customHeight="1"/>
  </sheetData>
  <mergeCells count="3">
    <mergeCell ref="A2:B2"/>
    <mergeCell ref="A3:B3"/>
    <mergeCell ref="A10:B10"/>
  </mergeCells>
  <printOptions headings="0" gridLines="0"/>
  <pageMargins left="0.78680555555555598" right="0.78680555555555598" top="0.94375000000000009" bottom="0.74791666666666701" header="0.31388888888888894" footer="0.51180555555555596"/>
  <pageSetup paperSize="9" scale="100" firstPageNumber="62"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5" activeCellId="0" sqref="D5"/>
    </sheetView>
  </sheetViews>
  <sheetFormatPr defaultColWidth="13.25" defaultRowHeight="24" customHeight="1" outlineLevelCol="2"/>
  <cols>
    <col min="1" max="1" style="5" width="13.25"/>
    <col customWidth="1" min="2" max="2" style="5" width="50"/>
    <col customWidth="1" min="3" max="3" style="67" width="15.883333333333301"/>
    <col min="4" max="16384" style="5" width="13.25"/>
  </cols>
  <sheetData>
    <row r="1" ht="15.75">
      <c r="A1" s="5" t="s">
        <v>927</v>
      </c>
      <c r="B1" s="1"/>
    </row>
    <row r="2" ht="26.25">
      <c r="A2" s="26" t="s">
        <v>928</v>
      </c>
      <c r="B2" s="26"/>
      <c r="C2" s="26"/>
    </row>
    <row r="3" ht="38.100000000000001" customHeight="1">
      <c r="B3" s="31"/>
      <c r="C3" s="5" t="s">
        <v>2</v>
      </c>
    </row>
    <row r="4" ht="38.100000000000001" customHeight="1">
      <c r="A4" s="161" t="s">
        <v>929</v>
      </c>
      <c r="B4" s="8" t="s">
        <v>930</v>
      </c>
      <c r="C4" s="8" t="s">
        <v>5</v>
      </c>
    </row>
    <row r="5" ht="38.100000000000001" customHeight="1">
      <c r="A5" s="162"/>
      <c r="B5" s="162" t="s">
        <v>931</v>
      </c>
      <c r="C5" s="162">
        <f>SUM(C6:C13)</f>
        <v>733954</v>
      </c>
    </row>
    <row r="6" ht="38.100000000000001" customHeight="1">
      <c r="A6" s="163">
        <v>10201</v>
      </c>
      <c r="B6" s="162" t="s">
        <v>932</v>
      </c>
      <c r="C6" s="162">
        <v>287969</v>
      </c>
    </row>
    <row r="7" ht="38.100000000000001" customHeight="1">
      <c r="A7" s="163">
        <v>10202</v>
      </c>
      <c r="B7" s="162" t="s">
        <v>933</v>
      </c>
      <c r="C7" s="162">
        <v>2913</v>
      </c>
    </row>
    <row r="8" ht="38.100000000000001" customHeight="1">
      <c r="A8" s="163">
        <v>10203</v>
      </c>
      <c r="B8" s="162" t="s">
        <v>934</v>
      </c>
      <c r="C8" s="162">
        <v>65857</v>
      </c>
    </row>
    <row r="9" ht="38.100000000000001" customHeight="1">
      <c r="A9" s="163">
        <v>10204</v>
      </c>
      <c r="B9" s="162" t="s">
        <v>935</v>
      </c>
      <c r="C9" s="162">
        <v>2340</v>
      </c>
    </row>
    <row r="10" ht="38.100000000000001" customHeight="1">
      <c r="A10" s="163">
        <v>10205</v>
      </c>
      <c r="B10" s="162" t="s">
        <v>936</v>
      </c>
      <c r="C10" s="162">
        <v>339</v>
      </c>
    </row>
    <row r="11" ht="38.100000000000001" customHeight="1">
      <c r="A11" s="163">
        <v>10210</v>
      </c>
      <c r="B11" s="162" t="s">
        <v>937</v>
      </c>
      <c r="C11" s="162">
        <v>89990</v>
      </c>
    </row>
    <row r="12" ht="38.100000000000001" customHeight="1">
      <c r="A12" s="163">
        <v>10211</v>
      </c>
      <c r="B12" s="162" t="s">
        <v>938</v>
      </c>
      <c r="C12" s="162">
        <v>135452</v>
      </c>
    </row>
    <row r="13" ht="38.100000000000001" customHeight="1">
      <c r="A13" s="163">
        <v>10212</v>
      </c>
      <c r="B13" s="162" t="s">
        <v>939</v>
      </c>
      <c r="C13" s="162">
        <v>149094</v>
      </c>
    </row>
  </sheetData>
  <mergeCells count="1">
    <mergeCell ref="A2:C2"/>
  </mergeCells>
  <printOptions headings="0" gridLines="0"/>
  <pageMargins left="0.78680555555555598" right="0.78680555555555598" top="0.94375000000000009" bottom="0.74791666666666701" header="0.31388888888888894" footer="0.51180555555555596"/>
  <pageSetup paperSize="9" scale="100" firstPageNumber="63"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6" activeCellId="0" sqref="C6"/>
    </sheetView>
  </sheetViews>
  <sheetFormatPr defaultColWidth="32.883333333333297" defaultRowHeight="15" outlineLevelCol="2"/>
  <cols>
    <col customWidth="1" min="1" max="1" style="5" width="14.633333333333301"/>
    <col customWidth="1" min="2" max="2" style="5" width="41.633333333333297"/>
    <col customWidth="1" min="3" max="3" style="5" width="23.383333333333301"/>
    <col min="4" max="16384" style="5" width="32.883333333333297"/>
  </cols>
  <sheetData>
    <row r="1" ht="15.75">
      <c r="A1" s="5" t="s">
        <v>940</v>
      </c>
      <c r="B1" s="1"/>
    </row>
    <row r="2" ht="26.25">
      <c r="A2" s="26" t="s">
        <v>941</v>
      </c>
      <c r="B2" s="26"/>
      <c r="C2" s="26"/>
    </row>
    <row r="3" ht="24.75" customHeight="1">
      <c r="B3" s="31"/>
      <c r="C3" s="67" t="s">
        <v>2</v>
      </c>
    </row>
    <row r="4" ht="39" customHeight="1">
      <c r="A4" s="161" t="s">
        <v>942</v>
      </c>
      <c r="B4" s="8" t="s">
        <v>943</v>
      </c>
      <c r="C4" s="8" t="s">
        <v>5</v>
      </c>
    </row>
    <row r="5" ht="39" customHeight="1">
      <c r="A5" s="163"/>
      <c r="B5" s="164" t="s">
        <v>944</v>
      </c>
      <c r="C5" s="162">
        <f>SUM(C6:C13)</f>
        <v>696441</v>
      </c>
    </row>
    <row r="6" ht="39" customHeight="1">
      <c r="A6" s="163">
        <v>20901</v>
      </c>
      <c r="B6" s="162" t="s">
        <v>945</v>
      </c>
      <c r="C6" s="162">
        <v>302143</v>
      </c>
    </row>
    <row r="7" ht="39" customHeight="1">
      <c r="A7" s="163">
        <v>20902</v>
      </c>
      <c r="B7" s="162" t="s">
        <v>946</v>
      </c>
      <c r="C7" s="162">
        <v>2081</v>
      </c>
    </row>
    <row r="8" ht="39" customHeight="1">
      <c r="A8" s="163">
        <v>20903</v>
      </c>
      <c r="B8" s="162" t="s">
        <v>947</v>
      </c>
      <c r="C8" s="162">
        <v>53508</v>
      </c>
    </row>
    <row r="9" ht="39" customHeight="1">
      <c r="A9" s="163">
        <v>20904</v>
      </c>
      <c r="B9" s="162" t="s">
        <v>948</v>
      </c>
      <c r="C9" s="162">
        <v>1830</v>
      </c>
    </row>
    <row r="10" ht="39" customHeight="1">
      <c r="A10" s="163">
        <v>20905</v>
      </c>
      <c r="B10" s="162" t="s">
        <v>949</v>
      </c>
      <c r="C10" s="162">
        <v>220</v>
      </c>
    </row>
    <row r="11" ht="39" customHeight="1">
      <c r="A11" s="163">
        <v>20910</v>
      </c>
      <c r="B11" s="162" t="s">
        <v>950</v>
      </c>
      <c r="C11" s="162">
        <v>55925</v>
      </c>
    </row>
    <row r="12" ht="39" customHeight="1">
      <c r="A12" s="163">
        <v>20911</v>
      </c>
      <c r="B12" s="162" t="s">
        <v>951</v>
      </c>
      <c r="C12" s="162">
        <v>135452</v>
      </c>
    </row>
    <row r="13" ht="39" customHeight="1">
      <c r="A13" s="163">
        <v>20912</v>
      </c>
      <c r="B13" s="162" t="s">
        <v>952</v>
      </c>
      <c r="C13" s="162">
        <v>145282</v>
      </c>
    </row>
    <row r="14" ht="39" customHeight="1"/>
  </sheetData>
  <mergeCells count="1">
    <mergeCell ref="A2:C2"/>
  </mergeCells>
  <printOptions headings="0" gridLines="0"/>
  <pageMargins left="0.78680555555555598" right="0.78680555555555598" top="0.94375000000000009" bottom="0.74791666666666701" header="0.31388888888888894" footer="0.51180555555555596"/>
  <pageSetup paperSize="9" scale="100" firstPageNumber="64"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30" activeCellId="4" sqref="C6 C10 C14 C18 C30"/>
    </sheetView>
  </sheetViews>
  <sheetFormatPr defaultColWidth="13.25" defaultRowHeight="15" outlineLevelCol="2"/>
  <cols>
    <col min="1" max="1" style="5" width="13.25"/>
    <col customWidth="1" min="2" max="2" style="5" width="50"/>
    <col customWidth="1" min="3" max="3" style="67" width="15.883333333333301"/>
    <col min="4" max="16384" style="5" width="13.25"/>
  </cols>
  <sheetData>
    <row r="1" ht="15.75">
      <c r="A1" s="5" t="s">
        <v>953</v>
      </c>
      <c r="B1" s="1"/>
    </row>
    <row r="2" ht="26.25">
      <c r="A2" s="26" t="s">
        <v>954</v>
      </c>
      <c r="B2" s="26"/>
      <c r="C2" s="26"/>
    </row>
    <row r="3" ht="19.5" customHeight="1">
      <c r="B3" s="31"/>
      <c r="C3" s="5" t="s">
        <v>2</v>
      </c>
    </row>
    <row r="4" ht="19.5" customHeight="1">
      <c r="A4" s="161" t="s">
        <v>929</v>
      </c>
      <c r="B4" s="8" t="s">
        <v>930</v>
      </c>
      <c r="C4" s="8" t="s">
        <v>5</v>
      </c>
    </row>
    <row r="5" ht="19.5" customHeight="1">
      <c r="A5" s="161"/>
      <c r="B5" s="161" t="s">
        <v>955</v>
      </c>
      <c r="C5" s="8">
        <v>105555</v>
      </c>
    </row>
    <row r="6" ht="19.5" customHeight="1">
      <c r="A6" s="27">
        <v>10201</v>
      </c>
      <c r="B6" s="161" t="s">
        <v>932</v>
      </c>
      <c r="C6" s="8">
        <v>53773</v>
      </c>
    </row>
    <row r="7" ht="19.5" customHeight="1">
      <c r="A7" s="27">
        <v>1020101</v>
      </c>
      <c r="B7" s="161" t="s">
        <v>956</v>
      </c>
      <c r="C7" s="8">
        <v>30815</v>
      </c>
    </row>
    <row r="8" ht="19.5" customHeight="1">
      <c r="A8" s="27">
        <v>1020102</v>
      </c>
      <c r="B8" s="161" t="s">
        <v>957</v>
      </c>
      <c r="C8" s="8">
        <v>10833</v>
      </c>
    </row>
    <row r="9" ht="19.5" customHeight="1">
      <c r="A9" s="27">
        <v>1020103</v>
      </c>
      <c r="B9" s="161" t="s">
        <v>958</v>
      </c>
      <c r="C9" s="8">
        <v>1900</v>
      </c>
    </row>
    <row r="10" ht="19.5" customHeight="1">
      <c r="A10" s="27">
        <v>10202</v>
      </c>
      <c r="B10" s="161" t="s">
        <v>933</v>
      </c>
      <c r="C10" s="8">
        <v>1343</v>
      </c>
    </row>
    <row r="11" ht="19.5" customHeight="1">
      <c r="A11" s="27">
        <v>1200201</v>
      </c>
      <c r="B11" s="161" t="s">
        <v>959</v>
      </c>
      <c r="C11" s="8">
        <v>1215</v>
      </c>
    </row>
    <row r="12" ht="19.5" customHeight="1">
      <c r="A12" s="27">
        <v>1200202</v>
      </c>
      <c r="B12" s="161" t="s">
        <v>960</v>
      </c>
      <c r="C12" s="8"/>
    </row>
    <row r="13" ht="19.5" customHeight="1">
      <c r="A13" s="27">
        <v>1200203</v>
      </c>
      <c r="B13" s="161" t="s">
        <v>961</v>
      </c>
      <c r="C13" s="8">
        <v>68</v>
      </c>
    </row>
    <row r="14" ht="19.5" customHeight="1">
      <c r="A14" s="27">
        <v>10203</v>
      </c>
      <c r="B14" s="161" t="s">
        <v>962</v>
      </c>
      <c r="C14" s="8">
        <v>24533</v>
      </c>
    </row>
    <row r="15" ht="19.5" customHeight="1">
      <c r="A15" s="27">
        <v>1020301</v>
      </c>
      <c r="B15" s="161" t="s">
        <v>963</v>
      </c>
      <c r="C15" s="8">
        <v>23723</v>
      </c>
    </row>
    <row r="16" ht="19.5" customHeight="1">
      <c r="A16" s="27">
        <v>1020302</v>
      </c>
      <c r="B16" s="161" t="s">
        <v>964</v>
      </c>
      <c r="C16" s="8"/>
    </row>
    <row r="17" ht="19.5" customHeight="1">
      <c r="A17" s="27">
        <v>1020303</v>
      </c>
      <c r="B17" s="161" t="s">
        <v>965</v>
      </c>
      <c r="C17" s="8">
        <v>778</v>
      </c>
    </row>
    <row r="18" ht="19.5" customHeight="1">
      <c r="A18" s="27">
        <v>10204</v>
      </c>
      <c r="B18" s="161" t="s">
        <v>935</v>
      </c>
      <c r="C18" s="8">
        <v>842</v>
      </c>
    </row>
    <row r="19" ht="19.5" customHeight="1">
      <c r="A19" s="27">
        <v>1020401</v>
      </c>
      <c r="B19" s="161" t="s">
        <v>966</v>
      </c>
      <c r="C19" s="8">
        <v>779</v>
      </c>
    </row>
    <row r="20" ht="19.5" customHeight="1">
      <c r="A20" s="27">
        <v>1020402</v>
      </c>
      <c r="B20" s="161" t="s">
        <v>967</v>
      </c>
      <c r="C20" s="8"/>
    </row>
    <row r="21" ht="19.5" customHeight="1">
      <c r="A21" s="27">
        <v>1020403</v>
      </c>
      <c r="B21" s="161" t="s">
        <v>968</v>
      </c>
      <c r="C21" s="8">
        <v>63</v>
      </c>
    </row>
    <row r="22" ht="19.5" customHeight="1">
      <c r="A22" s="27">
        <v>10205</v>
      </c>
      <c r="B22" s="161" t="s">
        <v>936</v>
      </c>
      <c r="C22" s="8"/>
    </row>
    <row r="23" ht="19.5" customHeight="1">
      <c r="A23" s="27">
        <v>1020501</v>
      </c>
      <c r="B23" s="161" t="s">
        <v>969</v>
      </c>
      <c r="C23" s="8"/>
    </row>
    <row r="24" ht="19.5" customHeight="1">
      <c r="A24" s="27">
        <v>1020502</v>
      </c>
      <c r="B24" s="161" t="s">
        <v>970</v>
      </c>
      <c r="C24" s="8"/>
    </row>
    <row r="25" ht="19.5" customHeight="1">
      <c r="A25" s="27">
        <v>1020503</v>
      </c>
      <c r="B25" s="161" t="s">
        <v>971</v>
      </c>
      <c r="C25" s="8"/>
    </row>
    <row r="26" ht="19.5" customHeight="1">
      <c r="A26" s="27">
        <v>10210</v>
      </c>
      <c r="B26" s="161" t="s">
        <v>937</v>
      </c>
      <c r="C26" s="8"/>
    </row>
    <row r="27" ht="19.5" customHeight="1">
      <c r="A27" s="27">
        <v>1021001</v>
      </c>
      <c r="B27" s="161" t="s">
        <v>972</v>
      </c>
      <c r="C27" s="8"/>
    </row>
    <row r="28" ht="19.5" customHeight="1">
      <c r="A28" s="27">
        <v>1021002</v>
      </c>
      <c r="B28" s="161" t="s">
        <v>973</v>
      </c>
      <c r="C28" s="8"/>
    </row>
    <row r="29" ht="19.5" customHeight="1">
      <c r="A29" s="27">
        <v>1021003</v>
      </c>
      <c r="B29" s="161" t="s">
        <v>974</v>
      </c>
      <c r="C29" s="8"/>
    </row>
    <row r="30" ht="19.5" customHeight="1">
      <c r="A30" s="27">
        <v>10211</v>
      </c>
      <c r="B30" s="161" t="s">
        <v>938</v>
      </c>
      <c r="C30" s="8">
        <v>25064</v>
      </c>
    </row>
    <row r="31" ht="19.5" customHeight="1">
      <c r="A31" s="27">
        <v>1021101</v>
      </c>
      <c r="B31" s="161" t="s">
        <v>975</v>
      </c>
      <c r="C31" s="8">
        <v>16849</v>
      </c>
    </row>
    <row r="32" ht="19.5" customHeight="1">
      <c r="A32" s="27">
        <v>1021102</v>
      </c>
      <c r="B32" s="161" t="s">
        <v>976</v>
      </c>
      <c r="C32" s="8">
        <v>7931</v>
      </c>
    </row>
    <row r="33" ht="19.5" customHeight="1">
      <c r="A33" s="27">
        <v>1021103</v>
      </c>
      <c r="B33" s="161" t="s">
        <v>977</v>
      </c>
      <c r="C33" s="8">
        <v>70</v>
      </c>
    </row>
    <row r="34" ht="19.5" customHeight="1">
      <c r="A34" s="27">
        <v>10212</v>
      </c>
      <c r="B34" s="161" t="s">
        <v>939</v>
      </c>
      <c r="C34" s="8"/>
    </row>
    <row r="35" ht="19.5" customHeight="1">
      <c r="A35" s="27">
        <v>1021201</v>
      </c>
      <c r="B35" s="161" t="s">
        <v>978</v>
      </c>
      <c r="C35" s="8"/>
    </row>
    <row r="36" ht="19.5" customHeight="1">
      <c r="A36" s="27">
        <v>1021202</v>
      </c>
      <c r="B36" s="161" t="s">
        <v>979</v>
      </c>
      <c r="C36" s="8"/>
    </row>
    <row r="37" ht="19.5" customHeight="1">
      <c r="A37" s="27">
        <v>1021203</v>
      </c>
      <c r="B37" s="161" t="s">
        <v>980</v>
      </c>
      <c r="C37" s="8"/>
    </row>
  </sheetData>
  <mergeCells count="1">
    <mergeCell ref="A2:C2"/>
  </mergeCells>
  <printOptions headings="0" gridLines="0"/>
  <pageMargins left="0.78680555555555598" right="0.78680555555555598" top="0.74791666666666701" bottom="0.74791666666666701" header="0.31388888888888894" footer="0.51180555555555596"/>
  <pageSetup paperSize="9" scale="100" firstPageNumber="65"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E11" activeCellId="0" sqref="E11"/>
    </sheetView>
  </sheetViews>
  <sheetFormatPr defaultColWidth="32.883333333333297" defaultRowHeight="23.25" customHeight="1" outlineLevelCol="2"/>
  <cols>
    <col customWidth="1" min="1" max="1" style="5" width="14.633333333333301"/>
    <col customWidth="1" min="2" max="2" style="5" width="48.5"/>
    <col customWidth="1" min="3" max="3" style="5" width="17.383333333333301"/>
    <col min="4" max="16384" style="5" width="32.883333333333297"/>
  </cols>
  <sheetData>
    <row r="1" ht="15.75">
      <c r="A1" s="5" t="s">
        <v>981</v>
      </c>
      <c r="B1" s="1"/>
    </row>
    <row r="2" ht="26.25">
      <c r="A2" s="26" t="s">
        <v>982</v>
      </c>
      <c r="B2" s="26"/>
      <c r="C2" s="26"/>
    </row>
    <row r="3" ht="24.75" customHeight="1">
      <c r="B3" s="31"/>
      <c r="C3" s="67" t="s">
        <v>2</v>
      </c>
    </row>
    <row r="4" ht="23.100000000000001" customHeight="1">
      <c r="A4" s="161" t="s">
        <v>942</v>
      </c>
      <c r="B4" s="8" t="s">
        <v>943</v>
      </c>
      <c r="C4" s="8" t="s">
        <v>5</v>
      </c>
    </row>
    <row r="5" ht="23.100000000000001" customHeight="1">
      <c r="A5" s="27"/>
      <c r="B5" s="8" t="s">
        <v>983</v>
      </c>
      <c r="C5" s="8">
        <v>93352</v>
      </c>
    </row>
    <row r="6" ht="23.100000000000001" customHeight="1">
      <c r="A6" s="27">
        <v>20901</v>
      </c>
      <c r="B6" s="161" t="s">
        <v>945</v>
      </c>
      <c r="C6" s="8">
        <v>47534</v>
      </c>
    </row>
    <row r="7" ht="23.100000000000001" customHeight="1">
      <c r="A7" s="27">
        <v>2090101</v>
      </c>
      <c r="B7" s="161" t="s">
        <v>984</v>
      </c>
      <c r="C7" s="8">
        <v>39948</v>
      </c>
    </row>
    <row r="8" ht="23.100000000000001" customHeight="1">
      <c r="A8" s="27">
        <v>2090199</v>
      </c>
      <c r="B8" s="161" t="s">
        <v>985</v>
      </c>
      <c r="C8" s="8">
        <v>650</v>
      </c>
    </row>
    <row r="9" ht="23.100000000000001" customHeight="1">
      <c r="A9" s="27">
        <v>20902</v>
      </c>
      <c r="B9" s="161" t="s">
        <v>946</v>
      </c>
      <c r="C9" s="8">
        <v>1341</v>
      </c>
    </row>
    <row r="10" ht="23.100000000000001" customHeight="1">
      <c r="A10" s="27">
        <v>2090201</v>
      </c>
      <c r="B10" s="161" t="s">
        <v>986</v>
      </c>
      <c r="C10" s="8">
        <v>766</v>
      </c>
    </row>
    <row r="11" ht="23.100000000000001" customHeight="1">
      <c r="A11" s="27">
        <v>2090299</v>
      </c>
      <c r="B11" s="161" t="s">
        <v>987</v>
      </c>
      <c r="C11" s="8">
        <v>575</v>
      </c>
    </row>
    <row r="12" ht="23.100000000000001" customHeight="1">
      <c r="A12" s="27">
        <v>20903</v>
      </c>
      <c r="B12" s="161" t="s">
        <v>988</v>
      </c>
      <c r="C12" s="8">
        <v>18452</v>
      </c>
    </row>
    <row r="13" ht="23.100000000000001" customHeight="1">
      <c r="A13" s="27">
        <v>2090301</v>
      </c>
      <c r="B13" s="161" t="s">
        <v>989</v>
      </c>
      <c r="C13" s="8">
        <v>18413</v>
      </c>
    </row>
    <row r="14" ht="23.100000000000001" customHeight="1">
      <c r="A14" s="27">
        <v>2090399</v>
      </c>
      <c r="B14" s="161" t="s">
        <v>990</v>
      </c>
      <c r="C14" s="8">
        <v>39</v>
      </c>
    </row>
    <row r="15" ht="23.100000000000001" customHeight="1">
      <c r="A15" s="27">
        <v>20904</v>
      </c>
      <c r="B15" s="161" t="s">
        <v>948</v>
      </c>
      <c r="C15" s="8">
        <v>961</v>
      </c>
    </row>
    <row r="16" ht="23.100000000000001" customHeight="1">
      <c r="A16" s="27">
        <v>2090401</v>
      </c>
      <c r="B16" s="161" t="s">
        <v>991</v>
      </c>
      <c r="C16" s="8">
        <v>961</v>
      </c>
    </row>
    <row r="17" ht="23.100000000000001" customHeight="1">
      <c r="A17" s="27">
        <v>2090499</v>
      </c>
      <c r="B17" s="161" t="s">
        <v>992</v>
      </c>
      <c r="C17" s="8"/>
    </row>
    <row r="18" ht="23.100000000000001" customHeight="1">
      <c r="A18" s="27">
        <v>20905</v>
      </c>
      <c r="B18" s="161" t="s">
        <v>949</v>
      </c>
      <c r="C18" s="8"/>
    </row>
    <row r="19" ht="23.100000000000001" customHeight="1">
      <c r="A19" s="27">
        <v>2090501</v>
      </c>
      <c r="B19" s="161" t="s">
        <v>993</v>
      </c>
      <c r="C19" s="8"/>
    </row>
    <row r="20" ht="23.100000000000001" customHeight="1">
      <c r="A20" s="27">
        <v>2090599</v>
      </c>
      <c r="B20" s="161" t="s">
        <v>994</v>
      </c>
      <c r="C20" s="8"/>
    </row>
    <row r="21" ht="23.100000000000001" customHeight="1">
      <c r="A21" s="27">
        <v>20910</v>
      </c>
      <c r="B21" s="161" t="s">
        <v>950</v>
      </c>
      <c r="C21" s="8"/>
    </row>
    <row r="22" ht="23.100000000000001" customHeight="1">
      <c r="A22" s="27">
        <v>2091001</v>
      </c>
      <c r="B22" s="161" t="s">
        <v>984</v>
      </c>
      <c r="C22" s="8"/>
    </row>
    <row r="23" ht="23.100000000000001" customHeight="1">
      <c r="A23" s="27">
        <v>2091099</v>
      </c>
      <c r="B23" s="161" t="s">
        <v>985</v>
      </c>
      <c r="C23" s="8"/>
    </row>
    <row r="24" ht="23.100000000000001" customHeight="1">
      <c r="A24" s="27">
        <v>20911</v>
      </c>
      <c r="B24" s="161" t="s">
        <v>951</v>
      </c>
      <c r="C24" s="8">
        <v>25064</v>
      </c>
    </row>
    <row r="25" ht="23.100000000000001" customHeight="1">
      <c r="A25" s="27">
        <v>2091101</v>
      </c>
      <c r="B25" s="161" t="s">
        <v>984</v>
      </c>
      <c r="C25" s="8">
        <v>24824</v>
      </c>
    </row>
    <row r="26" ht="23.100000000000001" customHeight="1">
      <c r="A26" s="27">
        <v>2091199</v>
      </c>
      <c r="B26" s="161" t="s">
        <v>985</v>
      </c>
      <c r="C26" s="8">
        <v>240</v>
      </c>
    </row>
    <row r="27" ht="23.100000000000001" customHeight="1">
      <c r="A27" s="27">
        <v>20912</v>
      </c>
      <c r="B27" s="161" t="s">
        <v>952</v>
      </c>
      <c r="C27" s="8"/>
    </row>
    <row r="28" ht="23.100000000000001" customHeight="1">
      <c r="A28" s="27">
        <v>2091201</v>
      </c>
      <c r="B28" s="161" t="s">
        <v>989</v>
      </c>
      <c r="C28" s="8"/>
    </row>
    <row r="29" ht="23.100000000000001" customHeight="1">
      <c r="A29" s="27">
        <v>2091299</v>
      </c>
      <c r="B29" s="161" t="s">
        <v>985</v>
      </c>
      <c r="C29" s="8"/>
    </row>
  </sheetData>
  <mergeCells count="1">
    <mergeCell ref="A2:C2"/>
  </mergeCells>
  <printOptions headings="0" gridLines="0"/>
  <pageMargins left="0.78680555555555598" right="0.78680555555555598" top="0.94375000000000009" bottom="0.74791666666666701" header="0.31388888888888894" footer="0.51180555555555596"/>
  <pageSetup paperSize="9" scale="100" firstPageNumber="66"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3" activeCellId="0" sqref="C3"/>
    </sheetView>
  </sheetViews>
  <sheetFormatPr defaultColWidth="33.883333333333297" defaultRowHeight="26.25" customHeight="1" outlineLevelCol="1"/>
  <cols>
    <col customWidth="1" min="1" max="1" style="5" width="48"/>
    <col customWidth="1" min="2" max="2" style="5" width="28.383333333333301"/>
    <col min="3" max="16384" style="5" width="33.883333333333297"/>
  </cols>
  <sheetData>
    <row r="1" ht="30.75" customHeight="1">
      <c r="A1" s="1" t="s">
        <v>995</v>
      </c>
    </row>
    <row r="2" ht="51" customHeight="1">
      <c r="A2" s="26" t="s">
        <v>996</v>
      </c>
      <c r="B2" s="26"/>
    </row>
    <row r="3" ht="32.25" customHeight="1">
      <c r="A3" s="31"/>
      <c r="B3" s="165" t="s">
        <v>997</v>
      </c>
    </row>
    <row r="4" ht="32.25" customHeight="1">
      <c r="A4" s="8" t="s">
        <v>998</v>
      </c>
      <c r="B4" s="8" t="s">
        <v>5</v>
      </c>
    </row>
    <row r="5" ht="32.25" customHeight="1">
      <c r="A5" s="161" t="s">
        <v>999</v>
      </c>
      <c r="B5" s="8">
        <v>164054</v>
      </c>
    </row>
    <row r="6" ht="32.25" customHeight="1">
      <c r="A6" s="161" t="s">
        <v>1000</v>
      </c>
      <c r="B6" s="8">
        <v>99895</v>
      </c>
    </row>
    <row r="7" ht="32.25" customHeight="1">
      <c r="A7" s="161" t="s">
        <v>1001</v>
      </c>
      <c r="B7" s="8">
        <v>2529</v>
      </c>
    </row>
    <row r="8" ht="32.25" customHeight="1">
      <c r="A8" s="161" t="s">
        <v>1002</v>
      </c>
      <c r="B8" s="8">
        <v>57159</v>
      </c>
    </row>
    <row r="9" ht="32.25" customHeight="1">
      <c r="A9" s="161" t="s">
        <v>1003</v>
      </c>
      <c r="B9" s="8">
        <v>4471</v>
      </c>
    </row>
    <row r="10" ht="32.25" customHeight="1">
      <c r="A10" s="161" t="s">
        <v>1004</v>
      </c>
      <c r="B10" s="8"/>
    </row>
    <row r="11" ht="32.25" customHeight="1">
      <c r="A11" s="161" t="s">
        <v>1005</v>
      </c>
      <c r="B11" s="8"/>
    </row>
    <row r="12" ht="32.25" customHeight="1">
      <c r="A12" s="161" t="s">
        <v>1006</v>
      </c>
      <c r="B12" s="8"/>
    </row>
    <row r="13" ht="32.25" customHeight="1">
      <c r="A13" s="161" t="s">
        <v>952</v>
      </c>
      <c r="B13" s="8"/>
    </row>
    <row r="14" ht="259.5" customHeight="1">
      <c r="A14" s="166" t="s">
        <v>1007</v>
      </c>
      <c r="B14" s="166"/>
    </row>
  </sheetData>
  <mergeCells count="2">
    <mergeCell ref="A2:B2"/>
    <mergeCell ref="A14:B14"/>
  </mergeCells>
  <printOptions headings="0" gridLines="0"/>
  <pageMargins left="0.78680555555555598" right="0.78680555555555598" top="0.94375000000000009" bottom="0.74791666666666701" header="0.31388888888888894" footer="0.51180555555555596"/>
  <pageSetup paperSize="9" scale="100" firstPageNumber="67"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7" activeCellId="0" sqref="C7"/>
    </sheetView>
  </sheetViews>
  <sheetFormatPr defaultColWidth="9" defaultRowHeight="15.75" outlineLevelCol="3"/>
  <cols>
    <col customWidth="1" min="1" max="1" style="167" width="13"/>
    <col customWidth="1" min="2" max="2" style="167" width="42.133333333333297"/>
    <col customWidth="1" min="3" max="3" style="168" width="12.633333333333301"/>
    <col customWidth="1" min="4" max="4" style="167" width="11.633333333333301"/>
    <col min="5" max="256" style="167" width="9"/>
    <col customWidth="1" min="257" max="257" style="167" width="13"/>
    <col customWidth="1" min="258" max="258" style="167" width="43.133333333333297"/>
    <col customWidth="1" min="259" max="259" style="167" width="12.633333333333301"/>
    <col customWidth="1" min="260" max="260" style="167" width="57.5"/>
    <col min="261" max="512" style="167" width="9"/>
    <col customWidth="1" min="513" max="513" style="167" width="13"/>
    <col customWidth="1" min="514" max="514" style="167" width="43.133333333333297"/>
    <col customWidth="1" min="515" max="515" style="167" width="12.633333333333301"/>
    <col customWidth="1" min="516" max="516" style="167" width="57.5"/>
    <col min="517" max="768" style="167" width="9"/>
    <col customWidth="1" min="769" max="769" style="167" width="13"/>
    <col customWidth="1" min="770" max="770" style="167" width="43.133333333333297"/>
    <col customWidth="1" min="771" max="771" style="167" width="12.633333333333301"/>
    <col customWidth="1" min="772" max="772" style="167" width="57.5"/>
    <col min="773" max="1024" style="167" width="9"/>
    <col customWidth="1" min="1025" max="1025" style="167" width="13"/>
    <col customWidth="1" min="1026" max="1026" style="167" width="43.133333333333297"/>
    <col customWidth="1" min="1027" max="1027" style="167" width="12.633333333333301"/>
    <col customWidth="1" min="1028" max="1028" style="167" width="57.5"/>
    <col min="1029" max="1280" style="167" width="9"/>
    <col customWidth="1" min="1281" max="1281" style="167" width="13"/>
    <col customWidth="1" min="1282" max="1282" style="167" width="43.133333333333297"/>
    <col customWidth="1" min="1283" max="1283" style="167" width="12.633333333333301"/>
    <col customWidth="1" min="1284" max="1284" style="167" width="57.5"/>
    <col min="1285" max="1536" style="167" width="9"/>
    <col customWidth="1" min="1537" max="1537" style="167" width="13"/>
    <col customWidth="1" min="1538" max="1538" style="167" width="43.133333333333297"/>
    <col customWidth="1" min="1539" max="1539" style="167" width="12.633333333333301"/>
    <col customWidth="1" min="1540" max="1540" style="167" width="57.5"/>
    <col min="1541" max="1792" style="167" width="9"/>
    <col customWidth="1" min="1793" max="1793" style="167" width="13"/>
    <col customWidth="1" min="1794" max="1794" style="167" width="43.133333333333297"/>
    <col customWidth="1" min="1795" max="1795" style="167" width="12.633333333333301"/>
    <col customWidth="1" min="1796" max="1796" style="167" width="57.5"/>
    <col min="1797" max="2048" style="167" width="9"/>
    <col customWidth="1" min="2049" max="2049" style="167" width="13"/>
    <col customWidth="1" min="2050" max="2050" style="167" width="43.133333333333297"/>
    <col customWidth="1" min="2051" max="2051" style="167" width="12.633333333333301"/>
    <col customWidth="1" min="2052" max="2052" style="167" width="57.5"/>
    <col min="2053" max="2304" style="167" width="9"/>
    <col customWidth="1" min="2305" max="2305" style="167" width="13"/>
    <col customWidth="1" min="2306" max="2306" style="167" width="43.133333333333297"/>
    <col customWidth="1" min="2307" max="2307" style="167" width="12.633333333333301"/>
    <col customWidth="1" min="2308" max="2308" style="167" width="57.5"/>
    <col min="2309" max="2560" style="167" width="9"/>
    <col customWidth="1" min="2561" max="2561" style="167" width="13"/>
    <col customWidth="1" min="2562" max="2562" style="167" width="43.133333333333297"/>
    <col customWidth="1" min="2563" max="2563" style="167" width="12.633333333333301"/>
    <col customWidth="1" min="2564" max="2564" style="167" width="57.5"/>
    <col min="2565" max="2816" style="167" width="9"/>
    <col customWidth="1" min="2817" max="2817" style="167" width="13"/>
    <col customWidth="1" min="2818" max="2818" style="167" width="43.133333333333297"/>
    <col customWidth="1" min="2819" max="2819" style="167" width="12.633333333333301"/>
    <col customWidth="1" min="2820" max="2820" style="167" width="57.5"/>
    <col min="2821" max="3072" style="167" width="9"/>
    <col customWidth="1" min="3073" max="3073" style="167" width="13"/>
    <col customWidth="1" min="3074" max="3074" style="167" width="43.133333333333297"/>
    <col customWidth="1" min="3075" max="3075" style="167" width="12.633333333333301"/>
    <col customWidth="1" min="3076" max="3076" style="167" width="57.5"/>
    <col min="3077" max="3328" style="167" width="9"/>
    <col customWidth="1" min="3329" max="3329" style="167" width="13"/>
    <col customWidth="1" min="3330" max="3330" style="167" width="43.133333333333297"/>
    <col customWidth="1" min="3331" max="3331" style="167" width="12.633333333333301"/>
    <col customWidth="1" min="3332" max="3332" style="167" width="57.5"/>
    <col min="3333" max="3584" style="167" width="9"/>
    <col customWidth="1" min="3585" max="3585" style="167" width="13"/>
    <col customWidth="1" min="3586" max="3586" style="167" width="43.133333333333297"/>
    <col customWidth="1" min="3587" max="3587" style="167" width="12.633333333333301"/>
    <col customWidth="1" min="3588" max="3588" style="167" width="57.5"/>
    <col min="3589" max="3840" style="167" width="9"/>
    <col customWidth="1" min="3841" max="3841" style="167" width="13"/>
    <col customWidth="1" min="3842" max="3842" style="167" width="43.133333333333297"/>
    <col customWidth="1" min="3843" max="3843" style="167" width="12.633333333333301"/>
    <col customWidth="1" min="3844" max="3844" style="167" width="57.5"/>
    <col min="3845" max="4096" style="167" width="9"/>
    <col customWidth="1" min="4097" max="4097" style="167" width="13"/>
    <col customWidth="1" min="4098" max="4098" style="167" width="43.133333333333297"/>
    <col customWidth="1" min="4099" max="4099" style="167" width="12.633333333333301"/>
    <col customWidth="1" min="4100" max="4100" style="167" width="57.5"/>
    <col min="4101" max="4352" style="167" width="9"/>
    <col customWidth="1" min="4353" max="4353" style="167" width="13"/>
    <col customWidth="1" min="4354" max="4354" style="167" width="43.133333333333297"/>
    <col customWidth="1" min="4355" max="4355" style="167" width="12.633333333333301"/>
    <col customWidth="1" min="4356" max="4356" style="167" width="57.5"/>
    <col min="4357" max="4608" style="167" width="9"/>
    <col customWidth="1" min="4609" max="4609" style="167" width="13"/>
    <col customWidth="1" min="4610" max="4610" style="167" width="43.133333333333297"/>
    <col customWidth="1" min="4611" max="4611" style="167" width="12.633333333333301"/>
    <col customWidth="1" min="4612" max="4612" style="167" width="57.5"/>
    <col min="4613" max="4864" style="167" width="9"/>
    <col customWidth="1" min="4865" max="4865" style="167" width="13"/>
    <col customWidth="1" min="4866" max="4866" style="167" width="43.133333333333297"/>
    <col customWidth="1" min="4867" max="4867" style="167" width="12.633333333333301"/>
    <col customWidth="1" min="4868" max="4868" style="167" width="57.5"/>
    <col min="4869" max="5120" style="167" width="9"/>
    <col customWidth="1" min="5121" max="5121" style="167" width="13"/>
    <col customWidth="1" min="5122" max="5122" style="167" width="43.133333333333297"/>
    <col customWidth="1" min="5123" max="5123" style="167" width="12.633333333333301"/>
    <col customWidth="1" min="5124" max="5124" style="167" width="57.5"/>
    <col min="5125" max="5376" style="167" width="9"/>
    <col customWidth="1" min="5377" max="5377" style="167" width="13"/>
    <col customWidth="1" min="5378" max="5378" style="167" width="43.133333333333297"/>
    <col customWidth="1" min="5379" max="5379" style="167" width="12.633333333333301"/>
    <col customWidth="1" min="5380" max="5380" style="167" width="57.5"/>
    <col min="5381" max="5632" style="167" width="9"/>
    <col customWidth="1" min="5633" max="5633" style="167" width="13"/>
    <col customWidth="1" min="5634" max="5634" style="167" width="43.133333333333297"/>
    <col customWidth="1" min="5635" max="5635" style="167" width="12.633333333333301"/>
    <col customWidth="1" min="5636" max="5636" style="167" width="57.5"/>
    <col min="5637" max="5888" style="167" width="9"/>
    <col customWidth="1" min="5889" max="5889" style="167" width="13"/>
    <col customWidth="1" min="5890" max="5890" style="167" width="43.133333333333297"/>
    <col customWidth="1" min="5891" max="5891" style="167" width="12.633333333333301"/>
    <col customWidth="1" min="5892" max="5892" style="167" width="57.5"/>
    <col min="5893" max="6144" style="167" width="9"/>
    <col customWidth="1" min="6145" max="6145" style="167" width="13"/>
    <col customWidth="1" min="6146" max="6146" style="167" width="43.133333333333297"/>
    <col customWidth="1" min="6147" max="6147" style="167" width="12.633333333333301"/>
    <col customWidth="1" min="6148" max="6148" style="167" width="57.5"/>
    <col min="6149" max="6400" style="167" width="9"/>
    <col customWidth="1" min="6401" max="6401" style="167" width="13"/>
    <col customWidth="1" min="6402" max="6402" style="167" width="43.133333333333297"/>
    <col customWidth="1" min="6403" max="6403" style="167" width="12.633333333333301"/>
    <col customWidth="1" min="6404" max="6404" style="167" width="57.5"/>
    <col min="6405" max="6656" style="167" width="9"/>
    <col customWidth="1" min="6657" max="6657" style="167" width="13"/>
    <col customWidth="1" min="6658" max="6658" style="167" width="43.133333333333297"/>
    <col customWidth="1" min="6659" max="6659" style="167" width="12.633333333333301"/>
    <col customWidth="1" min="6660" max="6660" style="167" width="57.5"/>
    <col min="6661" max="6912" style="167" width="9"/>
    <col customWidth="1" min="6913" max="6913" style="167" width="13"/>
    <col customWidth="1" min="6914" max="6914" style="167" width="43.133333333333297"/>
    <col customWidth="1" min="6915" max="6915" style="167" width="12.633333333333301"/>
    <col customWidth="1" min="6916" max="6916" style="167" width="57.5"/>
    <col min="6917" max="7168" style="167" width="9"/>
    <col customWidth="1" min="7169" max="7169" style="167" width="13"/>
    <col customWidth="1" min="7170" max="7170" style="167" width="43.133333333333297"/>
    <col customWidth="1" min="7171" max="7171" style="167" width="12.633333333333301"/>
    <col customWidth="1" min="7172" max="7172" style="167" width="57.5"/>
    <col min="7173" max="7424" style="167" width="9"/>
    <col customWidth="1" min="7425" max="7425" style="167" width="13"/>
    <col customWidth="1" min="7426" max="7426" style="167" width="43.133333333333297"/>
    <col customWidth="1" min="7427" max="7427" style="167" width="12.633333333333301"/>
    <col customWidth="1" min="7428" max="7428" style="167" width="57.5"/>
    <col min="7429" max="7680" style="167" width="9"/>
    <col customWidth="1" min="7681" max="7681" style="167" width="13"/>
    <col customWidth="1" min="7682" max="7682" style="167" width="43.133333333333297"/>
    <col customWidth="1" min="7683" max="7683" style="167" width="12.633333333333301"/>
    <col customWidth="1" min="7684" max="7684" style="167" width="57.5"/>
    <col min="7685" max="7936" style="167" width="9"/>
    <col customWidth="1" min="7937" max="7937" style="167" width="13"/>
    <col customWidth="1" min="7938" max="7938" style="167" width="43.133333333333297"/>
    <col customWidth="1" min="7939" max="7939" style="167" width="12.633333333333301"/>
    <col customWidth="1" min="7940" max="7940" style="167" width="57.5"/>
    <col min="7941" max="8192" style="167" width="9"/>
    <col customWidth="1" min="8193" max="8193" style="167" width="13"/>
    <col customWidth="1" min="8194" max="8194" style="167" width="43.133333333333297"/>
    <col customWidth="1" min="8195" max="8195" style="167" width="12.633333333333301"/>
    <col customWidth="1" min="8196" max="8196" style="167" width="57.5"/>
    <col min="8197" max="8448" style="167" width="9"/>
    <col customWidth="1" min="8449" max="8449" style="167" width="13"/>
    <col customWidth="1" min="8450" max="8450" style="167" width="43.133333333333297"/>
    <col customWidth="1" min="8451" max="8451" style="167" width="12.633333333333301"/>
    <col customWidth="1" min="8452" max="8452" style="167" width="57.5"/>
    <col min="8453" max="8704" style="167" width="9"/>
    <col customWidth="1" min="8705" max="8705" style="167" width="13"/>
    <col customWidth="1" min="8706" max="8706" style="167" width="43.133333333333297"/>
    <col customWidth="1" min="8707" max="8707" style="167" width="12.633333333333301"/>
    <col customWidth="1" min="8708" max="8708" style="167" width="57.5"/>
    <col min="8709" max="8960" style="167" width="9"/>
    <col customWidth="1" min="8961" max="8961" style="167" width="13"/>
    <col customWidth="1" min="8962" max="8962" style="167" width="43.133333333333297"/>
    <col customWidth="1" min="8963" max="8963" style="167" width="12.633333333333301"/>
    <col customWidth="1" min="8964" max="8964" style="167" width="57.5"/>
    <col min="8965" max="9216" style="167" width="9"/>
    <col customWidth="1" min="9217" max="9217" style="167" width="13"/>
    <col customWidth="1" min="9218" max="9218" style="167" width="43.133333333333297"/>
    <col customWidth="1" min="9219" max="9219" style="167" width="12.633333333333301"/>
    <col customWidth="1" min="9220" max="9220" style="167" width="57.5"/>
    <col min="9221" max="9472" style="167" width="9"/>
    <col customWidth="1" min="9473" max="9473" style="167" width="13"/>
    <col customWidth="1" min="9474" max="9474" style="167" width="43.133333333333297"/>
    <col customWidth="1" min="9475" max="9475" style="167" width="12.633333333333301"/>
    <col customWidth="1" min="9476" max="9476" style="167" width="57.5"/>
    <col min="9477" max="9728" style="167" width="9"/>
    <col customWidth="1" min="9729" max="9729" style="167" width="13"/>
    <col customWidth="1" min="9730" max="9730" style="167" width="43.133333333333297"/>
    <col customWidth="1" min="9731" max="9731" style="167" width="12.633333333333301"/>
    <col customWidth="1" min="9732" max="9732" style="167" width="57.5"/>
    <col min="9733" max="9984" style="167" width="9"/>
    <col customWidth="1" min="9985" max="9985" style="167" width="13"/>
    <col customWidth="1" min="9986" max="9986" style="167" width="43.133333333333297"/>
    <col customWidth="1" min="9987" max="9987" style="167" width="12.633333333333301"/>
    <col customWidth="1" min="9988" max="9988" style="167" width="57.5"/>
    <col min="9989" max="10240" style="167" width="9"/>
    <col customWidth="1" min="10241" max="10241" style="167" width="13"/>
    <col customWidth="1" min="10242" max="10242" style="167" width="43.133333333333297"/>
    <col customWidth="1" min="10243" max="10243" style="167" width="12.633333333333301"/>
    <col customWidth="1" min="10244" max="10244" style="167" width="57.5"/>
    <col min="10245" max="10496" style="167" width="9"/>
    <col customWidth="1" min="10497" max="10497" style="167" width="13"/>
    <col customWidth="1" min="10498" max="10498" style="167" width="43.133333333333297"/>
    <col customWidth="1" min="10499" max="10499" style="167" width="12.633333333333301"/>
    <col customWidth="1" min="10500" max="10500" style="167" width="57.5"/>
    <col min="10501" max="10752" style="167" width="9"/>
    <col customWidth="1" min="10753" max="10753" style="167" width="13"/>
    <col customWidth="1" min="10754" max="10754" style="167" width="43.133333333333297"/>
    <col customWidth="1" min="10755" max="10755" style="167" width="12.633333333333301"/>
    <col customWidth="1" min="10756" max="10756" style="167" width="57.5"/>
    <col min="10757" max="11008" style="167" width="9"/>
    <col customWidth="1" min="11009" max="11009" style="167" width="13"/>
    <col customWidth="1" min="11010" max="11010" style="167" width="43.133333333333297"/>
    <col customWidth="1" min="11011" max="11011" style="167" width="12.633333333333301"/>
    <col customWidth="1" min="11012" max="11012" style="167" width="57.5"/>
    <col min="11013" max="11264" style="167" width="9"/>
    <col customWidth="1" min="11265" max="11265" style="167" width="13"/>
    <col customWidth="1" min="11266" max="11266" style="167" width="43.133333333333297"/>
    <col customWidth="1" min="11267" max="11267" style="167" width="12.633333333333301"/>
    <col customWidth="1" min="11268" max="11268" style="167" width="57.5"/>
    <col min="11269" max="11520" style="167" width="9"/>
    <col customWidth="1" min="11521" max="11521" style="167" width="13"/>
    <col customWidth="1" min="11522" max="11522" style="167" width="43.133333333333297"/>
    <col customWidth="1" min="11523" max="11523" style="167" width="12.633333333333301"/>
    <col customWidth="1" min="11524" max="11524" style="167" width="57.5"/>
    <col min="11525" max="11776" style="167" width="9"/>
    <col customWidth="1" min="11777" max="11777" style="167" width="13"/>
    <col customWidth="1" min="11778" max="11778" style="167" width="43.133333333333297"/>
    <col customWidth="1" min="11779" max="11779" style="167" width="12.633333333333301"/>
    <col customWidth="1" min="11780" max="11780" style="167" width="57.5"/>
    <col min="11781" max="12032" style="167" width="9"/>
    <col customWidth="1" min="12033" max="12033" style="167" width="13"/>
    <col customWidth="1" min="12034" max="12034" style="167" width="43.133333333333297"/>
    <col customWidth="1" min="12035" max="12035" style="167" width="12.633333333333301"/>
    <col customWidth="1" min="12036" max="12036" style="167" width="57.5"/>
    <col min="12037" max="12288" style="167" width="9"/>
    <col customWidth="1" min="12289" max="12289" style="167" width="13"/>
    <col customWidth="1" min="12290" max="12290" style="167" width="43.133333333333297"/>
    <col customWidth="1" min="12291" max="12291" style="167" width="12.633333333333301"/>
    <col customWidth="1" min="12292" max="12292" style="167" width="57.5"/>
    <col min="12293" max="12544" style="167" width="9"/>
    <col customWidth="1" min="12545" max="12545" style="167" width="13"/>
    <col customWidth="1" min="12546" max="12546" style="167" width="43.133333333333297"/>
    <col customWidth="1" min="12547" max="12547" style="167" width="12.633333333333301"/>
    <col customWidth="1" min="12548" max="12548" style="167" width="57.5"/>
    <col min="12549" max="12800" style="167" width="9"/>
    <col customWidth="1" min="12801" max="12801" style="167" width="13"/>
    <col customWidth="1" min="12802" max="12802" style="167" width="43.133333333333297"/>
    <col customWidth="1" min="12803" max="12803" style="167" width="12.633333333333301"/>
    <col customWidth="1" min="12804" max="12804" style="167" width="57.5"/>
    <col min="12805" max="13056" style="167" width="9"/>
    <col customWidth="1" min="13057" max="13057" style="167" width="13"/>
    <col customWidth="1" min="13058" max="13058" style="167" width="43.133333333333297"/>
    <col customWidth="1" min="13059" max="13059" style="167" width="12.633333333333301"/>
    <col customWidth="1" min="13060" max="13060" style="167" width="57.5"/>
    <col min="13061" max="13312" style="167" width="9"/>
    <col customWidth="1" min="13313" max="13313" style="167" width="13"/>
    <col customWidth="1" min="13314" max="13314" style="167" width="43.133333333333297"/>
    <col customWidth="1" min="13315" max="13315" style="167" width="12.633333333333301"/>
    <col customWidth="1" min="13316" max="13316" style="167" width="57.5"/>
    <col min="13317" max="13568" style="167" width="9"/>
    <col customWidth="1" min="13569" max="13569" style="167" width="13"/>
    <col customWidth="1" min="13570" max="13570" style="167" width="43.133333333333297"/>
    <col customWidth="1" min="13571" max="13571" style="167" width="12.633333333333301"/>
    <col customWidth="1" min="13572" max="13572" style="167" width="57.5"/>
    <col min="13573" max="13824" style="167" width="9"/>
    <col customWidth="1" min="13825" max="13825" style="167" width="13"/>
    <col customWidth="1" min="13826" max="13826" style="167" width="43.133333333333297"/>
    <col customWidth="1" min="13827" max="13827" style="167" width="12.633333333333301"/>
    <col customWidth="1" min="13828" max="13828" style="167" width="57.5"/>
    <col min="13829" max="14080" style="167" width="9"/>
    <col customWidth="1" min="14081" max="14081" style="167" width="13"/>
    <col customWidth="1" min="14082" max="14082" style="167" width="43.133333333333297"/>
    <col customWidth="1" min="14083" max="14083" style="167" width="12.633333333333301"/>
    <col customWidth="1" min="14084" max="14084" style="167" width="57.5"/>
    <col min="14085" max="14336" style="167" width="9"/>
    <col customWidth="1" min="14337" max="14337" style="167" width="13"/>
    <col customWidth="1" min="14338" max="14338" style="167" width="43.133333333333297"/>
    <col customWidth="1" min="14339" max="14339" style="167" width="12.633333333333301"/>
    <col customWidth="1" min="14340" max="14340" style="167" width="57.5"/>
    <col min="14341" max="14592" style="167" width="9"/>
    <col customWidth="1" min="14593" max="14593" style="167" width="13"/>
    <col customWidth="1" min="14594" max="14594" style="167" width="43.133333333333297"/>
    <col customWidth="1" min="14595" max="14595" style="167" width="12.633333333333301"/>
    <col customWidth="1" min="14596" max="14596" style="167" width="57.5"/>
    <col min="14597" max="14848" style="167" width="9"/>
    <col customWidth="1" min="14849" max="14849" style="167" width="13"/>
    <col customWidth="1" min="14850" max="14850" style="167" width="43.133333333333297"/>
    <col customWidth="1" min="14851" max="14851" style="167" width="12.633333333333301"/>
    <col customWidth="1" min="14852" max="14852" style="167" width="57.5"/>
    <col min="14853" max="15104" style="167" width="9"/>
    <col customWidth="1" min="15105" max="15105" style="167" width="13"/>
    <col customWidth="1" min="15106" max="15106" style="167" width="43.133333333333297"/>
    <col customWidth="1" min="15107" max="15107" style="167" width="12.633333333333301"/>
    <col customWidth="1" min="15108" max="15108" style="167" width="57.5"/>
    <col min="15109" max="15360" style="167" width="9"/>
    <col customWidth="1" min="15361" max="15361" style="167" width="13"/>
    <col customWidth="1" min="15362" max="15362" style="167" width="43.133333333333297"/>
    <col customWidth="1" min="15363" max="15363" style="167" width="12.633333333333301"/>
    <col customWidth="1" min="15364" max="15364" style="167" width="57.5"/>
    <col min="15365" max="15616" style="167" width="9"/>
    <col customWidth="1" min="15617" max="15617" style="167" width="13"/>
    <col customWidth="1" min="15618" max="15618" style="167" width="43.133333333333297"/>
    <col customWidth="1" min="15619" max="15619" style="167" width="12.633333333333301"/>
    <col customWidth="1" min="15620" max="15620" style="167" width="57.5"/>
    <col min="15621" max="15872" style="167" width="9"/>
    <col customWidth="1" min="15873" max="15873" style="167" width="13"/>
    <col customWidth="1" min="15874" max="15874" style="167" width="43.133333333333297"/>
    <col customWidth="1" min="15875" max="15875" style="167" width="12.633333333333301"/>
    <col customWidth="1" min="15876" max="15876" style="167" width="57.5"/>
    <col min="15877" max="16128" style="167" width="9"/>
    <col customWidth="1" min="16129" max="16129" style="167" width="13"/>
    <col customWidth="1" min="16130" max="16130" style="167" width="43.133333333333297"/>
    <col customWidth="1" min="16131" max="16131" style="167" width="12.633333333333301"/>
    <col customWidth="1" min="16132" max="16132" style="167" width="57.5"/>
    <col min="16133" max="16384" style="167" width="9"/>
  </cols>
  <sheetData>
    <row r="1" s="169" customFormat="1" ht="36" customHeight="1">
      <c r="A1" s="167" t="s">
        <v>1008</v>
      </c>
      <c r="B1" s="167"/>
      <c r="C1" s="170"/>
    </row>
    <row r="2" ht="42.950000000000003" customHeight="1">
      <c r="A2" s="171" t="s">
        <v>1009</v>
      </c>
      <c r="B2" s="171"/>
      <c r="C2" s="171"/>
      <c r="D2" s="171"/>
    </row>
    <row r="3" s="169" customFormat="1" ht="44.100000000000001" customHeight="1">
      <c r="A3" s="172" t="s">
        <v>1010</v>
      </c>
      <c r="B3" s="172"/>
      <c r="C3" s="173" t="s">
        <v>1011</v>
      </c>
      <c r="D3" s="173"/>
    </row>
    <row r="4" s="174" customFormat="1" ht="33" customHeight="1">
      <c r="A4" s="175" t="s">
        <v>1012</v>
      </c>
      <c r="B4" s="176" t="s">
        <v>998</v>
      </c>
      <c r="C4" s="176" t="s">
        <v>5</v>
      </c>
      <c r="D4" s="175" t="s">
        <v>1013</v>
      </c>
    </row>
    <row r="5" s="174" customFormat="1" ht="33" customHeight="1">
      <c r="A5" s="177">
        <v>1030601</v>
      </c>
      <c r="B5" s="178" t="s">
        <v>1014</v>
      </c>
      <c r="C5" s="179">
        <v>5960</v>
      </c>
      <c r="D5" s="180"/>
    </row>
    <row r="6" s="174" customFormat="1" ht="33" customHeight="1">
      <c r="A6" s="177">
        <v>1030602</v>
      </c>
      <c r="B6" s="178" t="s">
        <v>1015</v>
      </c>
      <c r="C6" s="179">
        <v>200</v>
      </c>
      <c r="D6" s="180"/>
    </row>
    <row r="7" s="174" customFormat="1" ht="33" customHeight="1">
      <c r="A7" s="177">
        <v>1030603</v>
      </c>
      <c r="B7" s="178" t="s">
        <v>1016</v>
      </c>
      <c r="C7" s="179">
        <v>230</v>
      </c>
      <c r="D7" s="181"/>
    </row>
    <row r="8" s="174" customFormat="1" ht="33" customHeight="1">
      <c r="A8" s="177">
        <v>103060304</v>
      </c>
      <c r="B8" s="178" t="s">
        <v>1017</v>
      </c>
      <c r="C8" s="179">
        <v>0</v>
      </c>
      <c r="D8" s="182"/>
    </row>
    <row r="9" s="174" customFormat="1" ht="33" customHeight="1">
      <c r="A9" s="177">
        <v>1030604</v>
      </c>
      <c r="B9" s="178" t="s">
        <v>1018</v>
      </c>
      <c r="C9" s="179">
        <v>0</v>
      </c>
      <c r="D9" s="182"/>
    </row>
    <row r="10" s="174" customFormat="1" ht="33" customHeight="1">
      <c r="A10" s="177">
        <v>1030698</v>
      </c>
      <c r="B10" s="178" t="s">
        <v>1019</v>
      </c>
      <c r="C10" s="179">
        <v>3127</v>
      </c>
      <c r="D10" s="182"/>
    </row>
    <row r="11" s="174" customFormat="1" ht="33" customHeight="1">
      <c r="A11" s="183"/>
      <c r="B11" s="184" t="s">
        <v>1020</v>
      </c>
      <c r="C11" s="179">
        <v>9517</v>
      </c>
      <c r="D11" s="182"/>
    </row>
    <row r="12" s="174" customFormat="1" ht="33" customHeight="1">
      <c r="A12" s="177">
        <v>11005</v>
      </c>
      <c r="B12" s="185" t="s">
        <v>1021</v>
      </c>
      <c r="C12" s="179">
        <v>0</v>
      </c>
      <c r="D12" s="182"/>
    </row>
    <row r="13" s="174" customFormat="1" ht="33" customHeight="1">
      <c r="A13" s="177"/>
      <c r="B13" s="185" t="s">
        <v>1022</v>
      </c>
      <c r="C13" s="179">
        <v>553</v>
      </c>
      <c r="D13" s="182"/>
    </row>
    <row r="14" s="174" customFormat="1" ht="33" customHeight="1">
      <c r="A14" s="183"/>
      <c r="B14" s="184" t="s">
        <v>1023</v>
      </c>
      <c r="C14" s="184">
        <f>C11+C12+C13</f>
        <v>10070</v>
      </c>
      <c r="D14" s="182"/>
    </row>
    <row r="15" s="169" customFormat="1" ht="33" customHeight="1">
      <c r="C15" s="170"/>
    </row>
    <row r="16" s="169" customFormat="1" ht="15">
      <c r="C16" s="170"/>
    </row>
    <row r="17" s="169" customFormat="1" ht="15">
      <c r="C17" s="170"/>
    </row>
    <row r="18" s="169" customFormat="1" ht="15">
      <c r="C18" s="170"/>
    </row>
    <row r="19" s="169" customFormat="1" ht="15">
      <c r="C19" s="170"/>
    </row>
    <row r="20" s="169" customFormat="1" ht="15">
      <c r="C20" s="170"/>
    </row>
    <row r="21" s="169" customFormat="1" ht="15">
      <c r="C21" s="170"/>
    </row>
    <row r="22" s="169" customFormat="1" ht="15">
      <c r="C22" s="170"/>
    </row>
    <row r="23" s="169" customFormat="1" ht="15">
      <c r="C23" s="170"/>
    </row>
    <row r="24" s="169" customFormat="1" ht="15">
      <c r="C24" s="170"/>
    </row>
    <row r="25" s="169" customFormat="1" ht="15">
      <c r="C25" s="170"/>
    </row>
    <row r="26" s="169" customFormat="1" ht="15">
      <c r="C26" s="170"/>
    </row>
    <row r="27" s="169" customFormat="1" ht="15">
      <c r="C27" s="170"/>
    </row>
    <row r="28" s="169" customFormat="1" ht="15">
      <c r="C28" s="170"/>
    </row>
    <row r="29" s="169" customFormat="1" ht="15">
      <c r="C29" s="170"/>
    </row>
    <row r="30" s="169" customFormat="1" ht="15">
      <c r="C30" s="170"/>
    </row>
    <row r="31" s="169" customFormat="1" ht="15">
      <c r="C31" s="170"/>
    </row>
    <row r="32" s="169" customFormat="1" ht="15">
      <c r="C32" s="170"/>
    </row>
    <row r="33" s="169" customFormat="1" ht="15">
      <c r="C33" s="170"/>
    </row>
    <row r="34" s="169" customFormat="1" ht="15">
      <c r="C34" s="170"/>
    </row>
    <row r="35" s="169" customFormat="1" ht="15">
      <c r="C35" s="170"/>
    </row>
    <row r="36" s="169" customFormat="1" ht="15">
      <c r="C36" s="170"/>
    </row>
    <row r="37" s="169" customFormat="1" ht="15">
      <c r="C37" s="170"/>
    </row>
    <row r="38" s="169" customFormat="1" ht="15">
      <c r="C38" s="170"/>
    </row>
    <row r="39" s="169" customFormat="1" ht="15">
      <c r="C39" s="170"/>
    </row>
    <row r="40" s="169" customFormat="1" ht="15">
      <c r="C40" s="170"/>
    </row>
    <row r="41" s="169" customFormat="1" ht="15">
      <c r="C41" s="170"/>
    </row>
    <row r="42" s="169" customFormat="1" ht="15">
      <c r="C42" s="170"/>
    </row>
    <row r="43" s="169" customFormat="1" ht="15">
      <c r="C43" s="170"/>
    </row>
    <row r="44" s="169" customFormat="1" ht="15">
      <c r="C44" s="170"/>
    </row>
    <row r="45" s="169" customFormat="1" ht="15">
      <c r="C45" s="170"/>
    </row>
    <row r="46" s="169" customFormat="1" ht="15">
      <c r="C46" s="170"/>
    </row>
    <row r="47" s="169" customFormat="1" ht="15">
      <c r="C47" s="170"/>
    </row>
    <row r="48" s="169" customFormat="1" ht="15">
      <c r="C48" s="170"/>
    </row>
    <row r="49" s="169" customFormat="1" ht="15">
      <c r="C49" s="170"/>
    </row>
    <row r="50" s="169" customFormat="1" ht="15">
      <c r="C50" s="170"/>
    </row>
    <row r="51" s="169" customFormat="1" ht="15">
      <c r="C51" s="170"/>
    </row>
    <row r="52" s="169" customFormat="1" ht="15">
      <c r="C52" s="170"/>
    </row>
    <row r="53" s="169" customFormat="1" ht="15">
      <c r="C53" s="170"/>
    </row>
    <row r="54" s="169" customFormat="1" ht="15">
      <c r="C54" s="170"/>
    </row>
    <row r="55" s="169" customFormat="1" ht="15">
      <c r="C55" s="170"/>
    </row>
    <row r="56" s="169" customFormat="1" ht="15">
      <c r="C56" s="170"/>
    </row>
    <row r="57" s="169" customFormat="1" ht="15">
      <c r="C57" s="170"/>
    </row>
    <row r="58" s="169" customFormat="1" ht="15">
      <c r="C58" s="170"/>
    </row>
    <row r="59" s="169" customFormat="1" ht="15">
      <c r="C59" s="170"/>
    </row>
    <row r="60" s="169" customFormat="1" ht="15">
      <c r="C60" s="170"/>
    </row>
    <row r="61" s="169" customFormat="1" ht="15">
      <c r="C61" s="170"/>
    </row>
    <row r="62" s="169" customFormat="1" ht="15">
      <c r="C62" s="170"/>
    </row>
    <row r="63" s="169" customFormat="1" ht="15">
      <c r="C63" s="170"/>
    </row>
    <row r="64" s="169" customFormat="1" ht="15">
      <c r="C64" s="170"/>
    </row>
    <row r="65" s="169" customFormat="1" ht="15">
      <c r="C65" s="170"/>
    </row>
    <row r="66" s="169" customFormat="1" ht="15">
      <c r="C66" s="170"/>
    </row>
    <row r="67" s="169" customFormat="1" ht="15">
      <c r="C67" s="170"/>
    </row>
    <row r="68" s="169" customFormat="1" ht="15">
      <c r="C68" s="170"/>
    </row>
    <row r="69" s="169" customFormat="1" ht="15">
      <c r="C69" s="170"/>
    </row>
    <row r="70" s="169" customFormat="1" ht="15">
      <c r="C70" s="170"/>
    </row>
    <row r="71" s="169" customFormat="1" ht="15">
      <c r="C71" s="170"/>
    </row>
    <row r="72" s="169" customFormat="1" ht="15">
      <c r="C72" s="170"/>
    </row>
    <row r="73" s="169" customFormat="1" ht="15">
      <c r="C73" s="170"/>
    </row>
    <row r="74" s="169" customFormat="1" ht="15">
      <c r="C74" s="170"/>
    </row>
    <row r="75" s="169" customFormat="1" ht="15">
      <c r="C75" s="170"/>
    </row>
    <row r="76" s="169" customFormat="1" ht="15">
      <c r="C76" s="170"/>
    </row>
    <row r="77" s="169" customFormat="1" ht="15">
      <c r="C77" s="170"/>
    </row>
    <row r="78" s="169" customFormat="1" ht="15">
      <c r="C78" s="170"/>
    </row>
    <row r="79" s="169" customFormat="1" ht="15">
      <c r="C79" s="170"/>
    </row>
    <row r="80" s="169" customFormat="1" ht="15">
      <c r="C80" s="170"/>
    </row>
    <row r="81" s="169" customFormat="1" ht="15">
      <c r="C81" s="170"/>
    </row>
    <row r="82" s="169" customFormat="1" ht="15">
      <c r="C82" s="170"/>
    </row>
    <row r="83" s="169" customFormat="1" ht="15">
      <c r="C83" s="170"/>
    </row>
    <row r="84" s="169" customFormat="1" ht="15">
      <c r="C84" s="170"/>
    </row>
    <row r="85" s="169" customFormat="1" ht="15">
      <c r="C85" s="170"/>
    </row>
    <row r="86" s="169" customFormat="1" ht="15">
      <c r="C86" s="170"/>
    </row>
    <row r="87" s="169" customFormat="1" ht="15">
      <c r="C87" s="170"/>
    </row>
    <row r="88" s="169" customFormat="1" ht="15">
      <c r="C88" s="170"/>
    </row>
    <row r="89" s="169" customFormat="1" ht="15">
      <c r="C89" s="170"/>
    </row>
    <row r="90" s="169" customFormat="1" ht="15">
      <c r="C90" s="170"/>
    </row>
    <row r="91" s="169" customFormat="1" ht="15">
      <c r="C91" s="170"/>
    </row>
  </sheetData>
  <mergeCells count="3">
    <mergeCell ref="A2:D2"/>
    <mergeCell ref="A3:B3"/>
    <mergeCell ref="C3:D3"/>
  </mergeCells>
  <printOptions headings="0" gridLines="0"/>
  <pageMargins left="0.78680555555555598" right="0.78680555555555598" top="0.94375000000000009" bottom="0.74791666666666701" header="0.31388888888888894" footer="0.51180555555555596"/>
  <pageSetup paperSize="9" scale="100" firstPageNumber="68"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6" activeCellId="0" sqref="C6:C28"/>
    </sheetView>
  </sheetViews>
  <sheetFormatPr defaultColWidth="9" defaultRowHeight="15" outlineLevelCol="2"/>
  <cols>
    <col customWidth="1" min="1" max="1" style="5" width="15.883333333333301"/>
    <col customWidth="1" min="2" max="2" style="5" width="45"/>
    <col customWidth="1" min="3" max="3" style="24" width="17.5"/>
    <col min="4" max="16384" style="5" width="9"/>
  </cols>
  <sheetData>
    <row r="1" ht="23.25" customHeight="1">
      <c r="A1" s="1" t="s">
        <v>33</v>
      </c>
      <c r="B1" s="25"/>
    </row>
    <row r="2" ht="26.25">
      <c r="A2" s="26" t="s">
        <v>34</v>
      </c>
      <c r="B2" s="26"/>
      <c r="C2" s="26"/>
    </row>
    <row r="3" ht="33.75" customHeight="1">
      <c r="C3" s="24" t="s">
        <v>35</v>
      </c>
    </row>
    <row r="4" ht="21" customHeight="1">
      <c r="A4" s="8" t="s">
        <v>36</v>
      </c>
      <c r="B4" s="9" t="s">
        <v>37</v>
      </c>
      <c r="C4" s="20" t="s">
        <v>38</v>
      </c>
    </row>
    <row r="5" ht="21" customHeight="1">
      <c r="A5" s="8"/>
      <c r="B5" s="9"/>
      <c r="C5" s="20"/>
    </row>
    <row r="6" ht="21" customHeight="1">
      <c r="A6" s="27">
        <v>201</v>
      </c>
      <c r="B6" s="28" t="s">
        <v>39</v>
      </c>
      <c r="C6" s="19">
        <v>215423.32000000001</v>
      </c>
    </row>
    <row r="7" ht="21" customHeight="1">
      <c r="A7" s="27">
        <v>204</v>
      </c>
      <c r="B7" s="28" t="s">
        <v>40</v>
      </c>
      <c r="C7" s="19">
        <v>64034.599999999999</v>
      </c>
    </row>
    <row r="8" ht="21" customHeight="1">
      <c r="A8" s="27">
        <v>205</v>
      </c>
      <c r="B8" s="28" t="s">
        <v>41</v>
      </c>
      <c r="C8" s="19">
        <v>250015.16</v>
      </c>
    </row>
    <row r="9" ht="21" customHeight="1">
      <c r="A9" s="27">
        <v>206</v>
      </c>
      <c r="B9" s="28" t="s">
        <v>42</v>
      </c>
      <c r="C9" s="19">
        <v>19679.119999999999</v>
      </c>
    </row>
    <row r="10" ht="21" customHeight="1">
      <c r="A10" s="27">
        <v>207</v>
      </c>
      <c r="B10" s="28" t="s">
        <v>43</v>
      </c>
      <c r="C10" s="19">
        <v>18037.810000000001</v>
      </c>
    </row>
    <row r="11" ht="21" customHeight="1">
      <c r="A11" s="27">
        <v>208</v>
      </c>
      <c r="B11" s="28" t="s">
        <v>44</v>
      </c>
      <c r="C11" s="19">
        <v>275005.87</v>
      </c>
    </row>
    <row r="12" ht="21" customHeight="1">
      <c r="A12" s="27">
        <v>210</v>
      </c>
      <c r="B12" s="28" t="s">
        <v>45</v>
      </c>
      <c r="C12" s="19">
        <v>180675.29000000001</v>
      </c>
    </row>
    <row r="13" ht="21" customHeight="1">
      <c r="A13" s="27">
        <v>211</v>
      </c>
      <c r="B13" s="28" t="s">
        <v>46</v>
      </c>
      <c r="C13" s="19">
        <v>15988.549999999999</v>
      </c>
    </row>
    <row r="14" ht="21" customHeight="1">
      <c r="A14" s="27">
        <v>212</v>
      </c>
      <c r="B14" s="28" t="s">
        <v>47</v>
      </c>
      <c r="C14" s="19">
        <v>63310.330000000002</v>
      </c>
    </row>
    <row r="15" ht="21" customHeight="1">
      <c r="A15" s="27">
        <v>213</v>
      </c>
      <c r="B15" s="28" t="s">
        <v>48</v>
      </c>
      <c r="C15" s="19">
        <v>147609.88</v>
      </c>
    </row>
    <row r="16" ht="21" customHeight="1">
      <c r="A16" s="27">
        <v>214</v>
      </c>
      <c r="B16" s="28" t="s">
        <v>49</v>
      </c>
      <c r="C16" s="19">
        <v>112648.46000000001</v>
      </c>
    </row>
    <row r="17" ht="21" customHeight="1">
      <c r="A17" s="27">
        <v>215</v>
      </c>
      <c r="B17" s="28" t="s">
        <v>50</v>
      </c>
      <c r="C17" s="19">
        <v>29790.07</v>
      </c>
    </row>
    <row r="18" ht="21" customHeight="1">
      <c r="A18" s="27">
        <v>216</v>
      </c>
      <c r="B18" s="28" t="s">
        <v>51</v>
      </c>
      <c r="C18" s="19">
        <v>3993.4099999999999</v>
      </c>
    </row>
    <row r="19" ht="21" customHeight="1">
      <c r="A19" s="27">
        <v>217</v>
      </c>
      <c r="B19" s="28" t="s">
        <v>52</v>
      </c>
      <c r="C19" s="19">
        <v>0</v>
      </c>
    </row>
    <row r="20" ht="21" customHeight="1">
      <c r="A20" s="27">
        <v>219</v>
      </c>
      <c r="B20" s="28" t="s">
        <v>53</v>
      </c>
      <c r="C20" s="19">
        <v>216.30000000000001</v>
      </c>
    </row>
    <row r="21" ht="21" customHeight="1">
      <c r="A21" s="27">
        <v>220</v>
      </c>
      <c r="B21" s="28" t="s">
        <v>54</v>
      </c>
      <c r="C21" s="19">
        <v>19198.48</v>
      </c>
    </row>
    <row r="22" ht="21" customHeight="1">
      <c r="A22" s="27">
        <v>221</v>
      </c>
      <c r="B22" s="28" t="s">
        <v>55</v>
      </c>
      <c r="C22" s="19">
        <v>39855.970000000001</v>
      </c>
    </row>
    <row r="23" ht="21" customHeight="1">
      <c r="A23" s="27">
        <v>222</v>
      </c>
      <c r="B23" s="28" t="s">
        <v>56</v>
      </c>
      <c r="C23" s="19">
        <v>5201.7200000000003</v>
      </c>
    </row>
    <row r="24" ht="21" customHeight="1">
      <c r="A24" s="27">
        <v>224</v>
      </c>
      <c r="B24" s="28" t="s">
        <v>57</v>
      </c>
      <c r="C24" s="19">
        <v>9431.9599999999991</v>
      </c>
    </row>
    <row r="25" ht="21" customHeight="1">
      <c r="A25" s="27">
        <v>227</v>
      </c>
      <c r="B25" s="28" t="s">
        <v>58</v>
      </c>
      <c r="C25" s="19">
        <v>7300</v>
      </c>
    </row>
    <row r="26" ht="21" customHeight="1">
      <c r="A26" s="27">
        <v>229</v>
      </c>
      <c r="B26" s="28" t="s">
        <v>59</v>
      </c>
      <c r="C26" s="19">
        <v>78921.679999999993</v>
      </c>
    </row>
    <row r="27" ht="21" customHeight="1">
      <c r="A27" s="27">
        <v>232</v>
      </c>
      <c r="B27" s="28" t="s">
        <v>60</v>
      </c>
      <c r="C27" s="19">
        <v>18096.099999999999</v>
      </c>
    </row>
    <row r="28" ht="21" customHeight="1">
      <c r="A28" s="27">
        <v>233</v>
      </c>
      <c r="B28" s="28" t="s">
        <v>61</v>
      </c>
      <c r="C28" s="19">
        <v>70</v>
      </c>
    </row>
    <row r="29" ht="21" customHeight="1">
      <c r="A29" s="27"/>
      <c r="B29" s="28"/>
      <c r="C29" s="19"/>
    </row>
    <row r="30" ht="21" customHeight="1">
      <c r="A30" s="27"/>
      <c r="B30" s="29" t="s">
        <v>62</v>
      </c>
      <c r="C30" s="30">
        <f>SUM(C6:C29)</f>
        <v>1574504.0800000001</v>
      </c>
    </row>
    <row r="31">
      <c r="A31" s="31"/>
    </row>
  </sheetData>
  <mergeCells count="4">
    <mergeCell ref="A2:C2"/>
    <mergeCell ref="A4:A5"/>
    <mergeCell ref="B4:B5"/>
    <mergeCell ref="C4:C5"/>
  </mergeCells>
  <printOptions headings="0" gridLines="0"/>
  <pageMargins left="0.78680555555555598" right="0.78680555555555598" top="0.94375000000000009" bottom="0.74791666666666701" header="0.31388888888888894" footer="0.51180555555555596"/>
  <pageSetup paperSize="9" scale="100" firstPageNumber="36"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5" activeCellId="0" sqref="D5"/>
    </sheetView>
  </sheetViews>
  <sheetFormatPr defaultColWidth="9" defaultRowHeight="15.75" outlineLevelCol="3"/>
  <cols>
    <col customWidth="1" min="1" max="1" style="167" width="12.633333333333301"/>
    <col customWidth="1" min="2" max="2" style="167" width="42.25"/>
    <col customWidth="1" min="3" max="3" style="168" width="11.25"/>
    <col customWidth="1" min="4" max="4" style="167" width="13.5"/>
    <col min="5" max="256" style="167" width="9"/>
    <col customWidth="1" min="257" max="257" style="167" width="12.633333333333301"/>
    <col customWidth="1" min="258" max="258" style="167" width="42.25"/>
    <col customWidth="1" min="259" max="259" style="167" width="8.8833333333333293"/>
    <col customWidth="1" min="260" max="260" style="167" width="81.383333333333297"/>
    <col min="261" max="512" style="167" width="9"/>
    <col customWidth="1" min="513" max="513" style="167" width="12.633333333333301"/>
    <col customWidth="1" min="514" max="514" style="167" width="42.25"/>
    <col customWidth="1" min="515" max="515" style="167" width="8.8833333333333293"/>
    <col customWidth="1" min="516" max="516" style="167" width="81.383333333333297"/>
    <col min="517" max="768" style="167" width="9"/>
    <col customWidth="1" min="769" max="769" style="167" width="12.633333333333301"/>
    <col customWidth="1" min="770" max="770" style="167" width="42.25"/>
    <col customWidth="1" min="771" max="771" style="167" width="8.8833333333333293"/>
    <col customWidth="1" min="772" max="772" style="167" width="81.383333333333297"/>
    <col min="773" max="1024" style="167" width="9"/>
    <col customWidth="1" min="1025" max="1025" style="167" width="12.633333333333301"/>
    <col customWidth="1" min="1026" max="1026" style="167" width="42.25"/>
    <col customWidth="1" min="1027" max="1027" style="167" width="8.8833333333333293"/>
    <col customWidth="1" min="1028" max="1028" style="167" width="81.383333333333297"/>
    <col min="1029" max="1280" style="167" width="9"/>
    <col customWidth="1" min="1281" max="1281" style="167" width="12.633333333333301"/>
    <col customWidth="1" min="1282" max="1282" style="167" width="42.25"/>
    <col customWidth="1" min="1283" max="1283" style="167" width="8.8833333333333293"/>
    <col customWidth="1" min="1284" max="1284" style="167" width="81.383333333333297"/>
    <col min="1285" max="1536" style="167" width="9"/>
    <col customWidth="1" min="1537" max="1537" style="167" width="12.633333333333301"/>
    <col customWidth="1" min="1538" max="1538" style="167" width="42.25"/>
    <col customWidth="1" min="1539" max="1539" style="167" width="8.8833333333333293"/>
    <col customWidth="1" min="1540" max="1540" style="167" width="81.383333333333297"/>
    <col min="1541" max="1792" style="167" width="9"/>
    <col customWidth="1" min="1793" max="1793" style="167" width="12.633333333333301"/>
    <col customWidth="1" min="1794" max="1794" style="167" width="42.25"/>
    <col customWidth="1" min="1795" max="1795" style="167" width="8.8833333333333293"/>
    <col customWidth="1" min="1796" max="1796" style="167" width="81.383333333333297"/>
    <col min="1797" max="2048" style="167" width="9"/>
    <col customWidth="1" min="2049" max="2049" style="167" width="12.633333333333301"/>
    <col customWidth="1" min="2050" max="2050" style="167" width="42.25"/>
    <col customWidth="1" min="2051" max="2051" style="167" width="8.8833333333333293"/>
    <col customWidth="1" min="2052" max="2052" style="167" width="81.383333333333297"/>
    <col min="2053" max="2304" style="167" width="9"/>
    <col customWidth="1" min="2305" max="2305" style="167" width="12.633333333333301"/>
    <col customWidth="1" min="2306" max="2306" style="167" width="42.25"/>
    <col customWidth="1" min="2307" max="2307" style="167" width="8.8833333333333293"/>
    <col customWidth="1" min="2308" max="2308" style="167" width="81.383333333333297"/>
    <col min="2309" max="2560" style="167" width="9"/>
    <col customWidth="1" min="2561" max="2561" style="167" width="12.633333333333301"/>
    <col customWidth="1" min="2562" max="2562" style="167" width="42.25"/>
    <col customWidth="1" min="2563" max="2563" style="167" width="8.8833333333333293"/>
    <col customWidth="1" min="2564" max="2564" style="167" width="81.383333333333297"/>
    <col min="2565" max="2816" style="167" width="9"/>
    <col customWidth="1" min="2817" max="2817" style="167" width="12.633333333333301"/>
    <col customWidth="1" min="2818" max="2818" style="167" width="42.25"/>
    <col customWidth="1" min="2819" max="2819" style="167" width="8.8833333333333293"/>
    <col customWidth="1" min="2820" max="2820" style="167" width="81.383333333333297"/>
    <col min="2821" max="3072" style="167" width="9"/>
    <col customWidth="1" min="3073" max="3073" style="167" width="12.633333333333301"/>
    <col customWidth="1" min="3074" max="3074" style="167" width="42.25"/>
    <col customWidth="1" min="3075" max="3075" style="167" width="8.8833333333333293"/>
    <col customWidth="1" min="3076" max="3076" style="167" width="81.383333333333297"/>
    <col min="3077" max="3328" style="167" width="9"/>
    <col customWidth="1" min="3329" max="3329" style="167" width="12.633333333333301"/>
    <col customWidth="1" min="3330" max="3330" style="167" width="42.25"/>
    <col customWidth="1" min="3331" max="3331" style="167" width="8.8833333333333293"/>
    <col customWidth="1" min="3332" max="3332" style="167" width="81.383333333333297"/>
    <col min="3333" max="3584" style="167" width="9"/>
    <col customWidth="1" min="3585" max="3585" style="167" width="12.633333333333301"/>
    <col customWidth="1" min="3586" max="3586" style="167" width="42.25"/>
    <col customWidth="1" min="3587" max="3587" style="167" width="8.8833333333333293"/>
    <col customWidth="1" min="3588" max="3588" style="167" width="81.383333333333297"/>
    <col min="3589" max="3840" style="167" width="9"/>
    <col customWidth="1" min="3841" max="3841" style="167" width="12.633333333333301"/>
    <col customWidth="1" min="3842" max="3842" style="167" width="42.25"/>
    <col customWidth="1" min="3843" max="3843" style="167" width="8.8833333333333293"/>
    <col customWidth="1" min="3844" max="3844" style="167" width="81.383333333333297"/>
    <col min="3845" max="4096" style="167" width="9"/>
    <col customWidth="1" min="4097" max="4097" style="167" width="12.633333333333301"/>
    <col customWidth="1" min="4098" max="4098" style="167" width="42.25"/>
    <col customWidth="1" min="4099" max="4099" style="167" width="8.8833333333333293"/>
    <col customWidth="1" min="4100" max="4100" style="167" width="81.383333333333297"/>
    <col min="4101" max="4352" style="167" width="9"/>
    <col customWidth="1" min="4353" max="4353" style="167" width="12.633333333333301"/>
    <col customWidth="1" min="4354" max="4354" style="167" width="42.25"/>
    <col customWidth="1" min="4355" max="4355" style="167" width="8.8833333333333293"/>
    <col customWidth="1" min="4356" max="4356" style="167" width="81.383333333333297"/>
    <col min="4357" max="4608" style="167" width="9"/>
    <col customWidth="1" min="4609" max="4609" style="167" width="12.633333333333301"/>
    <col customWidth="1" min="4610" max="4610" style="167" width="42.25"/>
    <col customWidth="1" min="4611" max="4611" style="167" width="8.8833333333333293"/>
    <col customWidth="1" min="4612" max="4612" style="167" width="81.383333333333297"/>
    <col min="4613" max="4864" style="167" width="9"/>
    <col customWidth="1" min="4865" max="4865" style="167" width="12.633333333333301"/>
    <col customWidth="1" min="4866" max="4866" style="167" width="42.25"/>
    <col customWidth="1" min="4867" max="4867" style="167" width="8.8833333333333293"/>
    <col customWidth="1" min="4868" max="4868" style="167" width="81.383333333333297"/>
    <col min="4869" max="5120" style="167" width="9"/>
    <col customWidth="1" min="5121" max="5121" style="167" width="12.633333333333301"/>
    <col customWidth="1" min="5122" max="5122" style="167" width="42.25"/>
    <col customWidth="1" min="5123" max="5123" style="167" width="8.8833333333333293"/>
    <col customWidth="1" min="5124" max="5124" style="167" width="81.383333333333297"/>
    <col min="5125" max="5376" style="167" width="9"/>
    <col customWidth="1" min="5377" max="5377" style="167" width="12.633333333333301"/>
    <col customWidth="1" min="5378" max="5378" style="167" width="42.25"/>
    <col customWidth="1" min="5379" max="5379" style="167" width="8.8833333333333293"/>
    <col customWidth="1" min="5380" max="5380" style="167" width="81.383333333333297"/>
    <col min="5381" max="5632" style="167" width="9"/>
    <col customWidth="1" min="5633" max="5633" style="167" width="12.633333333333301"/>
    <col customWidth="1" min="5634" max="5634" style="167" width="42.25"/>
    <col customWidth="1" min="5635" max="5635" style="167" width="8.8833333333333293"/>
    <col customWidth="1" min="5636" max="5636" style="167" width="81.383333333333297"/>
    <col min="5637" max="5888" style="167" width="9"/>
    <col customWidth="1" min="5889" max="5889" style="167" width="12.633333333333301"/>
    <col customWidth="1" min="5890" max="5890" style="167" width="42.25"/>
    <col customWidth="1" min="5891" max="5891" style="167" width="8.8833333333333293"/>
    <col customWidth="1" min="5892" max="5892" style="167" width="81.383333333333297"/>
    <col min="5893" max="6144" style="167" width="9"/>
    <col customWidth="1" min="6145" max="6145" style="167" width="12.633333333333301"/>
    <col customWidth="1" min="6146" max="6146" style="167" width="42.25"/>
    <col customWidth="1" min="6147" max="6147" style="167" width="8.8833333333333293"/>
    <col customWidth="1" min="6148" max="6148" style="167" width="81.383333333333297"/>
    <col min="6149" max="6400" style="167" width="9"/>
    <col customWidth="1" min="6401" max="6401" style="167" width="12.633333333333301"/>
    <col customWidth="1" min="6402" max="6402" style="167" width="42.25"/>
    <col customWidth="1" min="6403" max="6403" style="167" width="8.8833333333333293"/>
    <col customWidth="1" min="6404" max="6404" style="167" width="81.383333333333297"/>
    <col min="6405" max="6656" style="167" width="9"/>
    <col customWidth="1" min="6657" max="6657" style="167" width="12.633333333333301"/>
    <col customWidth="1" min="6658" max="6658" style="167" width="42.25"/>
    <col customWidth="1" min="6659" max="6659" style="167" width="8.8833333333333293"/>
    <col customWidth="1" min="6660" max="6660" style="167" width="81.383333333333297"/>
    <col min="6661" max="6912" style="167" width="9"/>
    <col customWidth="1" min="6913" max="6913" style="167" width="12.633333333333301"/>
    <col customWidth="1" min="6914" max="6914" style="167" width="42.25"/>
    <col customWidth="1" min="6915" max="6915" style="167" width="8.8833333333333293"/>
    <col customWidth="1" min="6916" max="6916" style="167" width="81.383333333333297"/>
    <col min="6917" max="7168" style="167" width="9"/>
    <col customWidth="1" min="7169" max="7169" style="167" width="12.633333333333301"/>
    <col customWidth="1" min="7170" max="7170" style="167" width="42.25"/>
    <col customWidth="1" min="7171" max="7171" style="167" width="8.8833333333333293"/>
    <col customWidth="1" min="7172" max="7172" style="167" width="81.383333333333297"/>
    <col min="7173" max="7424" style="167" width="9"/>
    <col customWidth="1" min="7425" max="7425" style="167" width="12.633333333333301"/>
    <col customWidth="1" min="7426" max="7426" style="167" width="42.25"/>
    <col customWidth="1" min="7427" max="7427" style="167" width="8.8833333333333293"/>
    <col customWidth="1" min="7428" max="7428" style="167" width="81.383333333333297"/>
    <col min="7429" max="7680" style="167" width="9"/>
    <col customWidth="1" min="7681" max="7681" style="167" width="12.633333333333301"/>
    <col customWidth="1" min="7682" max="7682" style="167" width="42.25"/>
    <col customWidth="1" min="7683" max="7683" style="167" width="8.8833333333333293"/>
    <col customWidth="1" min="7684" max="7684" style="167" width="81.383333333333297"/>
    <col min="7685" max="7936" style="167" width="9"/>
    <col customWidth="1" min="7937" max="7937" style="167" width="12.633333333333301"/>
    <col customWidth="1" min="7938" max="7938" style="167" width="42.25"/>
    <col customWidth="1" min="7939" max="7939" style="167" width="8.8833333333333293"/>
    <col customWidth="1" min="7940" max="7940" style="167" width="81.383333333333297"/>
    <col min="7941" max="8192" style="167" width="9"/>
    <col customWidth="1" min="8193" max="8193" style="167" width="12.633333333333301"/>
    <col customWidth="1" min="8194" max="8194" style="167" width="42.25"/>
    <col customWidth="1" min="8195" max="8195" style="167" width="8.8833333333333293"/>
    <col customWidth="1" min="8196" max="8196" style="167" width="81.383333333333297"/>
    <col min="8197" max="8448" style="167" width="9"/>
    <col customWidth="1" min="8449" max="8449" style="167" width="12.633333333333301"/>
    <col customWidth="1" min="8450" max="8450" style="167" width="42.25"/>
    <col customWidth="1" min="8451" max="8451" style="167" width="8.8833333333333293"/>
    <col customWidth="1" min="8452" max="8452" style="167" width="81.383333333333297"/>
    <col min="8453" max="8704" style="167" width="9"/>
    <col customWidth="1" min="8705" max="8705" style="167" width="12.633333333333301"/>
    <col customWidth="1" min="8706" max="8706" style="167" width="42.25"/>
    <col customWidth="1" min="8707" max="8707" style="167" width="8.8833333333333293"/>
    <col customWidth="1" min="8708" max="8708" style="167" width="81.383333333333297"/>
    <col min="8709" max="8960" style="167" width="9"/>
    <col customWidth="1" min="8961" max="8961" style="167" width="12.633333333333301"/>
    <col customWidth="1" min="8962" max="8962" style="167" width="42.25"/>
    <col customWidth="1" min="8963" max="8963" style="167" width="8.8833333333333293"/>
    <col customWidth="1" min="8964" max="8964" style="167" width="81.383333333333297"/>
    <col min="8965" max="9216" style="167" width="9"/>
    <col customWidth="1" min="9217" max="9217" style="167" width="12.633333333333301"/>
    <col customWidth="1" min="9218" max="9218" style="167" width="42.25"/>
    <col customWidth="1" min="9219" max="9219" style="167" width="8.8833333333333293"/>
    <col customWidth="1" min="9220" max="9220" style="167" width="81.383333333333297"/>
    <col min="9221" max="9472" style="167" width="9"/>
    <col customWidth="1" min="9473" max="9473" style="167" width="12.633333333333301"/>
    <col customWidth="1" min="9474" max="9474" style="167" width="42.25"/>
    <col customWidth="1" min="9475" max="9475" style="167" width="8.8833333333333293"/>
    <col customWidth="1" min="9476" max="9476" style="167" width="81.383333333333297"/>
    <col min="9477" max="9728" style="167" width="9"/>
    <col customWidth="1" min="9729" max="9729" style="167" width="12.633333333333301"/>
    <col customWidth="1" min="9730" max="9730" style="167" width="42.25"/>
    <col customWidth="1" min="9731" max="9731" style="167" width="8.8833333333333293"/>
    <col customWidth="1" min="9732" max="9732" style="167" width="81.383333333333297"/>
    <col min="9733" max="9984" style="167" width="9"/>
    <col customWidth="1" min="9985" max="9985" style="167" width="12.633333333333301"/>
    <col customWidth="1" min="9986" max="9986" style="167" width="42.25"/>
    <col customWidth="1" min="9987" max="9987" style="167" width="8.8833333333333293"/>
    <col customWidth="1" min="9988" max="9988" style="167" width="81.383333333333297"/>
    <col min="9989" max="10240" style="167" width="9"/>
    <col customWidth="1" min="10241" max="10241" style="167" width="12.633333333333301"/>
    <col customWidth="1" min="10242" max="10242" style="167" width="42.25"/>
    <col customWidth="1" min="10243" max="10243" style="167" width="8.8833333333333293"/>
    <col customWidth="1" min="10244" max="10244" style="167" width="81.383333333333297"/>
    <col min="10245" max="10496" style="167" width="9"/>
    <col customWidth="1" min="10497" max="10497" style="167" width="12.633333333333301"/>
    <col customWidth="1" min="10498" max="10498" style="167" width="42.25"/>
    <col customWidth="1" min="10499" max="10499" style="167" width="8.8833333333333293"/>
    <col customWidth="1" min="10500" max="10500" style="167" width="81.383333333333297"/>
    <col min="10501" max="10752" style="167" width="9"/>
    <col customWidth="1" min="10753" max="10753" style="167" width="12.633333333333301"/>
    <col customWidth="1" min="10754" max="10754" style="167" width="42.25"/>
    <col customWidth="1" min="10755" max="10755" style="167" width="8.8833333333333293"/>
    <col customWidth="1" min="10756" max="10756" style="167" width="81.383333333333297"/>
    <col min="10757" max="11008" style="167" width="9"/>
    <col customWidth="1" min="11009" max="11009" style="167" width="12.633333333333301"/>
    <col customWidth="1" min="11010" max="11010" style="167" width="42.25"/>
    <col customWidth="1" min="11011" max="11011" style="167" width="8.8833333333333293"/>
    <col customWidth="1" min="11012" max="11012" style="167" width="81.383333333333297"/>
    <col min="11013" max="11264" style="167" width="9"/>
    <col customWidth="1" min="11265" max="11265" style="167" width="12.633333333333301"/>
    <col customWidth="1" min="11266" max="11266" style="167" width="42.25"/>
    <col customWidth="1" min="11267" max="11267" style="167" width="8.8833333333333293"/>
    <col customWidth="1" min="11268" max="11268" style="167" width="81.383333333333297"/>
    <col min="11269" max="11520" style="167" width="9"/>
    <col customWidth="1" min="11521" max="11521" style="167" width="12.633333333333301"/>
    <col customWidth="1" min="11522" max="11522" style="167" width="42.25"/>
    <col customWidth="1" min="11523" max="11523" style="167" width="8.8833333333333293"/>
    <col customWidth="1" min="11524" max="11524" style="167" width="81.383333333333297"/>
    <col min="11525" max="11776" style="167" width="9"/>
    <col customWidth="1" min="11777" max="11777" style="167" width="12.633333333333301"/>
    <col customWidth="1" min="11778" max="11778" style="167" width="42.25"/>
    <col customWidth="1" min="11779" max="11779" style="167" width="8.8833333333333293"/>
    <col customWidth="1" min="11780" max="11780" style="167" width="81.383333333333297"/>
    <col min="11781" max="12032" style="167" width="9"/>
    <col customWidth="1" min="12033" max="12033" style="167" width="12.633333333333301"/>
    <col customWidth="1" min="12034" max="12034" style="167" width="42.25"/>
    <col customWidth="1" min="12035" max="12035" style="167" width="8.8833333333333293"/>
    <col customWidth="1" min="12036" max="12036" style="167" width="81.383333333333297"/>
    <col min="12037" max="12288" style="167" width="9"/>
    <col customWidth="1" min="12289" max="12289" style="167" width="12.633333333333301"/>
    <col customWidth="1" min="12290" max="12290" style="167" width="42.25"/>
    <col customWidth="1" min="12291" max="12291" style="167" width="8.8833333333333293"/>
    <col customWidth="1" min="12292" max="12292" style="167" width="81.383333333333297"/>
    <col min="12293" max="12544" style="167" width="9"/>
    <col customWidth="1" min="12545" max="12545" style="167" width="12.633333333333301"/>
    <col customWidth="1" min="12546" max="12546" style="167" width="42.25"/>
    <col customWidth="1" min="12547" max="12547" style="167" width="8.8833333333333293"/>
    <col customWidth="1" min="12548" max="12548" style="167" width="81.383333333333297"/>
    <col min="12549" max="12800" style="167" width="9"/>
    <col customWidth="1" min="12801" max="12801" style="167" width="12.633333333333301"/>
    <col customWidth="1" min="12802" max="12802" style="167" width="42.25"/>
    <col customWidth="1" min="12803" max="12803" style="167" width="8.8833333333333293"/>
    <col customWidth="1" min="12804" max="12804" style="167" width="81.383333333333297"/>
    <col min="12805" max="13056" style="167" width="9"/>
    <col customWidth="1" min="13057" max="13057" style="167" width="12.633333333333301"/>
    <col customWidth="1" min="13058" max="13058" style="167" width="42.25"/>
    <col customWidth="1" min="13059" max="13059" style="167" width="8.8833333333333293"/>
    <col customWidth="1" min="13060" max="13060" style="167" width="81.383333333333297"/>
    <col min="13061" max="13312" style="167" width="9"/>
    <col customWidth="1" min="13313" max="13313" style="167" width="12.633333333333301"/>
    <col customWidth="1" min="13314" max="13314" style="167" width="42.25"/>
    <col customWidth="1" min="13315" max="13315" style="167" width="8.8833333333333293"/>
    <col customWidth="1" min="13316" max="13316" style="167" width="81.383333333333297"/>
    <col min="13317" max="13568" style="167" width="9"/>
    <col customWidth="1" min="13569" max="13569" style="167" width="12.633333333333301"/>
    <col customWidth="1" min="13570" max="13570" style="167" width="42.25"/>
    <col customWidth="1" min="13571" max="13571" style="167" width="8.8833333333333293"/>
    <col customWidth="1" min="13572" max="13572" style="167" width="81.383333333333297"/>
    <col min="13573" max="13824" style="167" width="9"/>
    <col customWidth="1" min="13825" max="13825" style="167" width="12.633333333333301"/>
    <col customWidth="1" min="13826" max="13826" style="167" width="42.25"/>
    <col customWidth="1" min="13827" max="13827" style="167" width="8.8833333333333293"/>
    <col customWidth="1" min="13828" max="13828" style="167" width="81.383333333333297"/>
    <col min="13829" max="14080" style="167" width="9"/>
    <col customWidth="1" min="14081" max="14081" style="167" width="12.633333333333301"/>
    <col customWidth="1" min="14082" max="14082" style="167" width="42.25"/>
    <col customWidth="1" min="14083" max="14083" style="167" width="8.8833333333333293"/>
    <col customWidth="1" min="14084" max="14084" style="167" width="81.383333333333297"/>
    <col min="14085" max="14336" style="167" width="9"/>
    <col customWidth="1" min="14337" max="14337" style="167" width="12.633333333333301"/>
    <col customWidth="1" min="14338" max="14338" style="167" width="42.25"/>
    <col customWidth="1" min="14339" max="14339" style="167" width="8.8833333333333293"/>
    <col customWidth="1" min="14340" max="14340" style="167" width="81.383333333333297"/>
    <col min="14341" max="14592" style="167" width="9"/>
    <col customWidth="1" min="14593" max="14593" style="167" width="12.633333333333301"/>
    <col customWidth="1" min="14594" max="14594" style="167" width="42.25"/>
    <col customWidth="1" min="14595" max="14595" style="167" width="8.8833333333333293"/>
    <col customWidth="1" min="14596" max="14596" style="167" width="81.383333333333297"/>
    <col min="14597" max="14848" style="167" width="9"/>
    <col customWidth="1" min="14849" max="14849" style="167" width="12.633333333333301"/>
    <col customWidth="1" min="14850" max="14850" style="167" width="42.25"/>
    <col customWidth="1" min="14851" max="14851" style="167" width="8.8833333333333293"/>
    <col customWidth="1" min="14852" max="14852" style="167" width="81.383333333333297"/>
    <col min="14853" max="15104" style="167" width="9"/>
    <col customWidth="1" min="15105" max="15105" style="167" width="12.633333333333301"/>
    <col customWidth="1" min="15106" max="15106" style="167" width="42.25"/>
    <col customWidth="1" min="15107" max="15107" style="167" width="8.8833333333333293"/>
    <col customWidth="1" min="15108" max="15108" style="167" width="81.383333333333297"/>
    <col min="15109" max="15360" style="167" width="9"/>
    <col customWidth="1" min="15361" max="15361" style="167" width="12.633333333333301"/>
    <col customWidth="1" min="15362" max="15362" style="167" width="42.25"/>
    <col customWidth="1" min="15363" max="15363" style="167" width="8.8833333333333293"/>
    <col customWidth="1" min="15364" max="15364" style="167" width="81.383333333333297"/>
    <col min="15365" max="15616" style="167" width="9"/>
    <col customWidth="1" min="15617" max="15617" style="167" width="12.633333333333301"/>
    <col customWidth="1" min="15618" max="15618" style="167" width="42.25"/>
    <col customWidth="1" min="15619" max="15619" style="167" width="8.8833333333333293"/>
    <col customWidth="1" min="15620" max="15620" style="167" width="81.383333333333297"/>
    <col min="15621" max="15872" style="167" width="9"/>
    <col customWidth="1" min="15873" max="15873" style="167" width="12.633333333333301"/>
    <col customWidth="1" min="15874" max="15874" style="167" width="42.25"/>
    <col customWidth="1" min="15875" max="15875" style="167" width="8.8833333333333293"/>
    <col customWidth="1" min="15876" max="15876" style="167" width="81.383333333333297"/>
    <col min="15877" max="16128" style="167" width="9"/>
    <col customWidth="1" min="16129" max="16129" style="167" width="12.633333333333301"/>
    <col customWidth="1" min="16130" max="16130" style="167" width="42.25"/>
    <col customWidth="1" min="16131" max="16131" style="167" width="8.8833333333333293"/>
    <col customWidth="1" min="16132" max="16132" style="167" width="81.383333333333297"/>
    <col min="16133" max="16384" style="167" width="9"/>
  </cols>
  <sheetData>
    <row r="1" s="169" customFormat="1" ht="30" customHeight="1">
      <c r="A1" s="167" t="s">
        <v>1024</v>
      </c>
      <c r="B1" s="167"/>
      <c r="C1" s="170"/>
    </row>
    <row r="2" ht="41.25" customHeight="1">
      <c r="A2" s="171" t="s">
        <v>1025</v>
      </c>
      <c r="B2" s="171"/>
      <c r="C2" s="171"/>
      <c r="D2" s="171"/>
    </row>
    <row r="3" ht="33.75" customHeight="1">
      <c r="A3" s="172" t="s">
        <v>1026</v>
      </c>
      <c r="B3" s="186"/>
      <c r="C3" s="187"/>
      <c r="D3" s="188" t="s">
        <v>1027</v>
      </c>
    </row>
    <row r="4" s="189" customFormat="1" ht="45" customHeight="1">
      <c r="A4" s="190" t="s">
        <v>1028</v>
      </c>
      <c r="B4" s="191" t="s">
        <v>1029</v>
      </c>
      <c r="C4" s="191" t="s">
        <v>1030</v>
      </c>
      <c r="D4" s="192" t="s">
        <v>1031</v>
      </c>
    </row>
    <row r="5" s="174" customFormat="1" ht="45" customHeight="1">
      <c r="A5" s="178">
        <v>208</v>
      </c>
      <c r="B5" s="178" t="s">
        <v>859</v>
      </c>
      <c r="C5" s="193"/>
      <c r="D5" s="194"/>
    </row>
    <row r="6" s="174" customFormat="1" ht="45" customHeight="1">
      <c r="A6" s="178">
        <v>223</v>
      </c>
      <c r="B6" s="178" t="s">
        <v>1032</v>
      </c>
      <c r="C6" s="193">
        <v>8887</v>
      </c>
      <c r="D6" s="194"/>
    </row>
    <row r="7" s="174" customFormat="1" ht="45" customHeight="1">
      <c r="A7" s="195"/>
      <c r="B7" s="196" t="s">
        <v>1033</v>
      </c>
      <c r="C7" s="184">
        <v>8887</v>
      </c>
      <c r="D7" s="194"/>
    </row>
    <row r="8" s="174" customFormat="1" ht="45" customHeight="1">
      <c r="A8" s="178" t="s">
        <v>1034</v>
      </c>
      <c r="B8" s="178" t="s">
        <v>1035</v>
      </c>
      <c r="C8" s="193">
        <v>1183</v>
      </c>
      <c r="D8" s="183"/>
    </row>
    <row r="9" s="174" customFormat="1" ht="45" customHeight="1">
      <c r="A9" s="183"/>
      <c r="B9" s="197" t="s">
        <v>916</v>
      </c>
      <c r="C9" s="184">
        <v>10070</v>
      </c>
      <c r="D9" s="198"/>
    </row>
    <row r="10" s="199" customFormat="1" ht="12.75">
      <c r="C10" s="200"/>
    </row>
    <row r="11" s="199" customFormat="1" ht="12.75">
      <c r="C11" s="200"/>
    </row>
    <row r="12" s="199" customFormat="1" ht="12.75">
      <c r="C12" s="200"/>
    </row>
    <row r="13" s="199" customFormat="1" ht="12.75">
      <c r="C13" s="200"/>
    </row>
    <row r="14" s="199" customFormat="1" ht="12.75">
      <c r="C14" s="200"/>
    </row>
    <row r="15" s="199" customFormat="1" ht="12.75">
      <c r="C15" s="200"/>
    </row>
    <row r="16" s="199" customFormat="1" ht="12.75">
      <c r="C16" s="200"/>
    </row>
    <row r="17" s="199" customFormat="1" ht="12.75">
      <c r="C17" s="200"/>
    </row>
    <row r="18" s="199" customFormat="1" ht="12.75">
      <c r="C18" s="200"/>
    </row>
    <row r="19" s="199" customFormat="1" ht="12.75">
      <c r="C19" s="200"/>
    </row>
    <row r="20" s="199" customFormat="1" ht="12.75">
      <c r="C20" s="200"/>
    </row>
    <row r="21" s="199" customFormat="1" ht="12.75">
      <c r="C21" s="200"/>
    </row>
    <row r="22" s="199" customFormat="1" ht="12.75">
      <c r="C22" s="200"/>
    </row>
    <row r="23" s="199" customFormat="1" ht="12.75">
      <c r="C23" s="200"/>
    </row>
    <row r="24" s="199" customFormat="1" ht="12.75">
      <c r="C24" s="200"/>
    </row>
    <row r="25" s="199" customFormat="1" ht="12.75">
      <c r="C25" s="200"/>
    </row>
    <row r="26" s="199" customFormat="1" ht="12.75">
      <c r="C26" s="200"/>
    </row>
    <row r="27" s="199" customFormat="1" ht="12.75">
      <c r="C27" s="200"/>
    </row>
    <row r="28" s="199" customFormat="1" ht="12.75">
      <c r="C28" s="200"/>
    </row>
    <row r="29" s="199" customFormat="1" ht="12.75">
      <c r="C29" s="200"/>
    </row>
    <row r="30" s="199" customFormat="1" ht="12.75">
      <c r="C30" s="200"/>
    </row>
    <row r="31" s="199" customFormat="1" ht="12.75">
      <c r="C31" s="200"/>
    </row>
    <row r="32" s="199" customFormat="1" ht="12.75">
      <c r="C32" s="200"/>
    </row>
    <row r="33" s="199" customFormat="1" ht="12.75">
      <c r="C33" s="200"/>
    </row>
    <row r="34" s="199" customFormat="1" ht="12.75">
      <c r="C34" s="200"/>
    </row>
    <row r="35" s="199" customFormat="1" ht="12.75">
      <c r="C35" s="200"/>
    </row>
    <row r="36" s="199" customFormat="1" ht="12.75">
      <c r="C36" s="200"/>
    </row>
    <row r="37" s="199" customFormat="1" ht="12.75">
      <c r="C37" s="200"/>
    </row>
    <row r="38" s="199" customFormat="1" ht="12.75">
      <c r="C38" s="200"/>
    </row>
    <row r="39" s="199" customFormat="1" ht="12.75">
      <c r="C39" s="200"/>
    </row>
    <row r="40" s="199" customFormat="1" ht="12.75">
      <c r="C40" s="200"/>
    </row>
    <row r="41" s="199" customFormat="1" ht="12.75">
      <c r="C41" s="200"/>
    </row>
    <row r="42" s="199" customFormat="1" ht="12.75">
      <c r="C42" s="200"/>
    </row>
    <row r="43" s="199" customFormat="1" ht="12.75">
      <c r="C43" s="200"/>
    </row>
    <row r="44" s="199" customFormat="1" ht="12.75">
      <c r="C44" s="200"/>
    </row>
    <row r="45" s="199" customFormat="1" ht="12.75">
      <c r="C45" s="200"/>
    </row>
    <row r="46" s="199" customFormat="1" ht="12.75">
      <c r="C46" s="200"/>
    </row>
    <row r="47" s="199" customFormat="1" ht="12.75">
      <c r="C47" s="200"/>
    </row>
    <row r="48" s="199" customFormat="1" ht="12.75">
      <c r="C48" s="200"/>
    </row>
    <row r="49" s="199" customFormat="1" ht="12.75">
      <c r="C49" s="200"/>
    </row>
    <row r="50" s="199" customFormat="1" ht="12.75">
      <c r="C50" s="200"/>
    </row>
    <row r="51" s="199" customFormat="1" ht="12.75">
      <c r="C51" s="200"/>
    </row>
    <row r="52" s="199" customFormat="1" ht="12.75">
      <c r="C52" s="200"/>
    </row>
    <row r="53" s="199" customFormat="1" ht="12.75">
      <c r="C53" s="200"/>
    </row>
    <row r="54" s="199" customFormat="1" ht="12.75">
      <c r="C54" s="200"/>
    </row>
    <row r="55" s="199" customFormat="1" ht="12.75">
      <c r="C55" s="200"/>
    </row>
    <row r="56" s="199" customFormat="1" ht="12.75">
      <c r="C56" s="200"/>
    </row>
    <row r="57" s="199" customFormat="1" ht="12.75">
      <c r="C57" s="200"/>
    </row>
    <row r="58" s="199" customFormat="1" ht="12.75">
      <c r="C58" s="200"/>
    </row>
    <row r="59" s="199" customFormat="1" ht="12.75">
      <c r="C59" s="200"/>
    </row>
    <row r="60" s="199" customFormat="1" ht="12.75">
      <c r="C60" s="200"/>
    </row>
    <row r="61" s="199" customFormat="1" ht="12.75">
      <c r="C61" s="200"/>
    </row>
    <row r="62" s="199" customFormat="1" ht="12.75">
      <c r="C62" s="200"/>
    </row>
    <row r="74">
      <c r="C74" s="167"/>
    </row>
    <row r="75">
      <c r="C75" s="167"/>
    </row>
    <row r="76">
      <c r="C76" s="167"/>
    </row>
    <row r="77">
      <c r="C77" s="167"/>
    </row>
    <row r="78">
      <c r="C78" s="167"/>
    </row>
    <row r="79">
      <c r="C79" s="167"/>
    </row>
    <row r="80">
      <c r="C80" s="167"/>
    </row>
    <row r="81">
      <c r="C81" s="167"/>
    </row>
    <row r="82">
      <c r="C82" s="167"/>
    </row>
    <row r="83">
      <c r="C83" s="167"/>
    </row>
    <row r="84">
      <c r="C84" s="167"/>
    </row>
    <row r="85">
      <c r="C85" s="167"/>
    </row>
    <row r="86">
      <c r="C86" s="167"/>
    </row>
    <row r="87">
      <c r="C87" s="167"/>
    </row>
    <row r="88">
      <c r="C88" s="167"/>
    </row>
    <row r="89">
      <c r="C89" s="167"/>
    </row>
    <row r="90">
      <c r="C90" s="167"/>
    </row>
    <row r="91">
      <c r="C91" s="167"/>
    </row>
    <row r="92">
      <c r="C92" s="167"/>
    </row>
    <row r="93">
      <c r="C93" s="167"/>
    </row>
    <row r="94">
      <c r="C94" s="167"/>
    </row>
    <row r="95">
      <c r="C95" s="167"/>
    </row>
    <row r="96">
      <c r="C96" s="167"/>
    </row>
    <row r="97">
      <c r="C97" s="167"/>
    </row>
    <row r="98">
      <c r="C98" s="167"/>
    </row>
    <row r="99">
      <c r="C99" s="167"/>
    </row>
    <row r="100">
      <c r="C100" s="167"/>
    </row>
    <row r="101">
      <c r="C101" s="167"/>
    </row>
    <row r="102">
      <c r="C102" s="167"/>
    </row>
    <row r="103">
      <c r="C103" s="167"/>
    </row>
    <row r="104">
      <c r="C104" s="167"/>
    </row>
    <row r="105">
      <c r="C105" s="167"/>
    </row>
    <row r="106">
      <c r="C106" s="167"/>
    </row>
    <row r="107">
      <c r="C107" s="167"/>
    </row>
    <row r="108">
      <c r="C108" s="167"/>
    </row>
    <row r="109">
      <c r="C109" s="167"/>
    </row>
    <row r="110">
      <c r="C110" s="167"/>
    </row>
    <row r="111">
      <c r="C111" s="167"/>
    </row>
    <row r="112">
      <c r="C112" s="167"/>
    </row>
    <row r="113">
      <c r="C113" s="167"/>
    </row>
    <row r="114">
      <c r="C114" s="167"/>
    </row>
    <row r="115">
      <c r="C115" s="167"/>
    </row>
    <row r="116">
      <c r="C116" s="167"/>
    </row>
    <row r="117">
      <c r="C117" s="167"/>
    </row>
    <row r="118">
      <c r="C118" s="167"/>
    </row>
    <row r="119">
      <c r="C119" s="167"/>
    </row>
    <row r="120">
      <c r="C120" s="167"/>
    </row>
    <row r="121">
      <c r="C121" s="167"/>
    </row>
    <row r="122">
      <c r="C122" s="167"/>
    </row>
    <row r="123">
      <c r="C123" s="167"/>
    </row>
    <row r="124">
      <c r="C124" s="167"/>
    </row>
    <row r="125">
      <c r="C125" s="167"/>
    </row>
    <row r="126">
      <c r="C126" s="167"/>
    </row>
    <row r="127">
      <c r="C127" s="167"/>
    </row>
    <row r="128">
      <c r="C128" s="167"/>
    </row>
    <row r="129">
      <c r="C129" s="167"/>
    </row>
    <row r="130">
      <c r="C130" s="167"/>
    </row>
    <row r="131">
      <c r="C131" s="167"/>
    </row>
    <row r="132">
      <c r="C132" s="167"/>
    </row>
    <row r="133">
      <c r="C133" s="167"/>
    </row>
    <row r="134">
      <c r="C134" s="167"/>
    </row>
    <row r="135">
      <c r="C135" s="167"/>
    </row>
    <row r="136">
      <c r="C136" s="167"/>
    </row>
    <row r="137">
      <c r="C137" s="167"/>
    </row>
    <row r="138">
      <c r="C138" s="167"/>
    </row>
    <row r="139">
      <c r="C139" s="167"/>
    </row>
    <row r="140">
      <c r="C140" s="167"/>
    </row>
    <row r="141">
      <c r="C141" s="167"/>
    </row>
    <row r="142">
      <c r="C142" s="167"/>
    </row>
    <row r="143">
      <c r="C143" s="167"/>
    </row>
    <row r="144">
      <c r="C144" s="167"/>
    </row>
    <row r="145">
      <c r="C145" s="167"/>
    </row>
    <row r="146">
      <c r="C146" s="167"/>
    </row>
    <row r="147">
      <c r="C147" s="167"/>
    </row>
    <row r="148">
      <c r="C148" s="167"/>
    </row>
  </sheetData>
  <mergeCells count="2">
    <mergeCell ref="A2:D2"/>
    <mergeCell ref="A3:B3"/>
  </mergeCells>
  <printOptions headings="0" gridLines="0"/>
  <pageMargins left="0.78680555555555598" right="0.78680555555555598" top="0.94375000000000009" bottom="0.74791666666666701" header="0.31388888888888894" footer="0.51180555555555596"/>
  <pageSetup paperSize="9" scale="100" firstPageNumber="69"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D2"/>
    </sheetView>
  </sheetViews>
  <sheetFormatPr defaultColWidth="9" defaultRowHeight="15.75" outlineLevelCol="3"/>
  <cols>
    <col customWidth="1" min="1" max="1" style="167" width="10.383333333333301"/>
    <col customWidth="1" min="2" max="2" style="167" width="33.133333333333297"/>
    <col customWidth="1" min="3" max="3" style="168" width="9.8833333333333293"/>
    <col customWidth="1" min="4" max="4" style="201" width="25.383333333333301"/>
    <col min="5" max="256" style="167" width="9"/>
    <col customWidth="1" min="257" max="257" style="167" width="13"/>
    <col customWidth="1" min="258" max="258" style="167" width="43.133333333333297"/>
    <col customWidth="1" min="259" max="259" style="167" width="12.633333333333301"/>
    <col customWidth="1" min="260" max="260" style="167" width="57.5"/>
    <col min="261" max="512" style="167" width="9"/>
    <col customWidth="1" min="513" max="513" style="167" width="13"/>
    <col customWidth="1" min="514" max="514" style="167" width="43.133333333333297"/>
    <col customWidth="1" min="515" max="515" style="167" width="12.633333333333301"/>
    <col customWidth="1" min="516" max="516" style="167" width="57.5"/>
    <col min="517" max="768" style="167" width="9"/>
    <col customWidth="1" min="769" max="769" style="167" width="13"/>
    <col customWidth="1" min="770" max="770" style="167" width="43.133333333333297"/>
    <col customWidth="1" min="771" max="771" style="167" width="12.633333333333301"/>
    <col customWidth="1" min="772" max="772" style="167" width="57.5"/>
    <col min="773" max="1024" style="167" width="9"/>
    <col customWidth="1" min="1025" max="1025" style="167" width="13"/>
    <col customWidth="1" min="1026" max="1026" style="167" width="43.133333333333297"/>
    <col customWidth="1" min="1027" max="1027" style="167" width="12.633333333333301"/>
    <col customWidth="1" min="1028" max="1028" style="167" width="57.5"/>
    <col min="1029" max="1280" style="167" width="9"/>
    <col customWidth="1" min="1281" max="1281" style="167" width="13"/>
    <col customWidth="1" min="1282" max="1282" style="167" width="43.133333333333297"/>
    <col customWidth="1" min="1283" max="1283" style="167" width="12.633333333333301"/>
    <col customWidth="1" min="1284" max="1284" style="167" width="57.5"/>
    <col min="1285" max="1536" style="167" width="9"/>
    <col customWidth="1" min="1537" max="1537" style="167" width="13"/>
    <col customWidth="1" min="1538" max="1538" style="167" width="43.133333333333297"/>
    <col customWidth="1" min="1539" max="1539" style="167" width="12.633333333333301"/>
    <col customWidth="1" min="1540" max="1540" style="167" width="57.5"/>
    <col min="1541" max="1792" style="167" width="9"/>
    <col customWidth="1" min="1793" max="1793" style="167" width="13"/>
    <col customWidth="1" min="1794" max="1794" style="167" width="43.133333333333297"/>
    <col customWidth="1" min="1795" max="1795" style="167" width="12.633333333333301"/>
    <col customWidth="1" min="1796" max="1796" style="167" width="57.5"/>
    <col min="1797" max="2048" style="167" width="9"/>
    <col customWidth="1" min="2049" max="2049" style="167" width="13"/>
    <col customWidth="1" min="2050" max="2050" style="167" width="43.133333333333297"/>
    <col customWidth="1" min="2051" max="2051" style="167" width="12.633333333333301"/>
    <col customWidth="1" min="2052" max="2052" style="167" width="57.5"/>
    <col min="2053" max="2304" style="167" width="9"/>
    <col customWidth="1" min="2305" max="2305" style="167" width="13"/>
    <col customWidth="1" min="2306" max="2306" style="167" width="43.133333333333297"/>
    <col customWidth="1" min="2307" max="2307" style="167" width="12.633333333333301"/>
    <col customWidth="1" min="2308" max="2308" style="167" width="57.5"/>
    <col min="2309" max="2560" style="167" width="9"/>
    <col customWidth="1" min="2561" max="2561" style="167" width="13"/>
    <col customWidth="1" min="2562" max="2562" style="167" width="43.133333333333297"/>
    <col customWidth="1" min="2563" max="2563" style="167" width="12.633333333333301"/>
    <col customWidth="1" min="2564" max="2564" style="167" width="57.5"/>
    <col min="2565" max="2816" style="167" width="9"/>
    <col customWidth="1" min="2817" max="2817" style="167" width="13"/>
    <col customWidth="1" min="2818" max="2818" style="167" width="43.133333333333297"/>
    <col customWidth="1" min="2819" max="2819" style="167" width="12.633333333333301"/>
    <col customWidth="1" min="2820" max="2820" style="167" width="57.5"/>
    <col min="2821" max="3072" style="167" width="9"/>
    <col customWidth="1" min="3073" max="3073" style="167" width="13"/>
    <col customWidth="1" min="3074" max="3074" style="167" width="43.133333333333297"/>
    <col customWidth="1" min="3075" max="3075" style="167" width="12.633333333333301"/>
    <col customWidth="1" min="3076" max="3076" style="167" width="57.5"/>
    <col min="3077" max="3328" style="167" width="9"/>
    <col customWidth="1" min="3329" max="3329" style="167" width="13"/>
    <col customWidth="1" min="3330" max="3330" style="167" width="43.133333333333297"/>
    <col customWidth="1" min="3331" max="3331" style="167" width="12.633333333333301"/>
    <col customWidth="1" min="3332" max="3332" style="167" width="57.5"/>
    <col min="3333" max="3584" style="167" width="9"/>
    <col customWidth="1" min="3585" max="3585" style="167" width="13"/>
    <col customWidth="1" min="3586" max="3586" style="167" width="43.133333333333297"/>
    <col customWidth="1" min="3587" max="3587" style="167" width="12.633333333333301"/>
    <col customWidth="1" min="3588" max="3588" style="167" width="57.5"/>
    <col min="3589" max="3840" style="167" width="9"/>
    <col customWidth="1" min="3841" max="3841" style="167" width="13"/>
    <col customWidth="1" min="3842" max="3842" style="167" width="43.133333333333297"/>
    <col customWidth="1" min="3843" max="3843" style="167" width="12.633333333333301"/>
    <col customWidth="1" min="3844" max="3844" style="167" width="57.5"/>
    <col min="3845" max="4096" style="167" width="9"/>
    <col customWidth="1" min="4097" max="4097" style="167" width="13"/>
    <col customWidth="1" min="4098" max="4098" style="167" width="43.133333333333297"/>
    <col customWidth="1" min="4099" max="4099" style="167" width="12.633333333333301"/>
    <col customWidth="1" min="4100" max="4100" style="167" width="57.5"/>
    <col min="4101" max="4352" style="167" width="9"/>
    <col customWidth="1" min="4353" max="4353" style="167" width="13"/>
    <col customWidth="1" min="4354" max="4354" style="167" width="43.133333333333297"/>
    <col customWidth="1" min="4355" max="4355" style="167" width="12.633333333333301"/>
    <col customWidth="1" min="4356" max="4356" style="167" width="57.5"/>
    <col min="4357" max="4608" style="167" width="9"/>
    <col customWidth="1" min="4609" max="4609" style="167" width="13"/>
    <col customWidth="1" min="4610" max="4610" style="167" width="43.133333333333297"/>
    <col customWidth="1" min="4611" max="4611" style="167" width="12.633333333333301"/>
    <col customWidth="1" min="4612" max="4612" style="167" width="57.5"/>
    <col min="4613" max="4864" style="167" width="9"/>
    <col customWidth="1" min="4865" max="4865" style="167" width="13"/>
    <col customWidth="1" min="4866" max="4866" style="167" width="43.133333333333297"/>
    <col customWidth="1" min="4867" max="4867" style="167" width="12.633333333333301"/>
    <col customWidth="1" min="4868" max="4868" style="167" width="57.5"/>
    <col min="4869" max="5120" style="167" width="9"/>
    <col customWidth="1" min="5121" max="5121" style="167" width="13"/>
    <col customWidth="1" min="5122" max="5122" style="167" width="43.133333333333297"/>
    <col customWidth="1" min="5123" max="5123" style="167" width="12.633333333333301"/>
    <col customWidth="1" min="5124" max="5124" style="167" width="57.5"/>
    <col min="5125" max="5376" style="167" width="9"/>
    <col customWidth="1" min="5377" max="5377" style="167" width="13"/>
    <col customWidth="1" min="5378" max="5378" style="167" width="43.133333333333297"/>
    <col customWidth="1" min="5379" max="5379" style="167" width="12.633333333333301"/>
    <col customWidth="1" min="5380" max="5380" style="167" width="57.5"/>
    <col min="5381" max="5632" style="167" width="9"/>
    <col customWidth="1" min="5633" max="5633" style="167" width="13"/>
    <col customWidth="1" min="5634" max="5634" style="167" width="43.133333333333297"/>
    <col customWidth="1" min="5635" max="5635" style="167" width="12.633333333333301"/>
    <col customWidth="1" min="5636" max="5636" style="167" width="57.5"/>
    <col min="5637" max="5888" style="167" width="9"/>
    <col customWidth="1" min="5889" max="5889" style="167" width="13"/>
    <col customWidth="1" min="5890" max="5890" style="167" width="43.133333333333297"/>
    <col customWidth="1" min="5891" max="5891" style="167" width="12.633333333333301"/>
    <col customWidth="1" min="5892" max="5892" style="167" width="57.5"/>
    <col min="5893" max="6144" style="167" width="9"/>
    <col customWidth="1" min="6145" max="6145" style="167" width="13"/>
    <col customWidth="1" min="6146" max="6146" style="167" width="43.133333333333297"/>
    <col customWidth="1" min="6147" max="6147" style="167" width="12.633333333333301"/>
    <col customWidth="1" min="6148" max="6148" style="167" width="57.5"/>
    <col min="6149" max="6400" style="167" width="9"/>
    <col customWidth="1" min="6401" max="6401" style="167" width="13"/>
    <col customWidth="1" min="6402" max="6402" style="167" width="43.133333333333297"/>
    <col customWidth="1" min="6403" max="6403" style="167" width="12.633333333333301"/>
    <col customWidth="1" min="6404" max="6404" style="167" width="57.5"/>
    <col min="6405" max="6656" style="167" width="9"/>
    <col customWidth="1" min="6657" max="6657" style="167" width="13"/>
    <col customWidth="1" min="6658" max="6658" style="167" width="43.133333333333297"/>
    <col customWidth="1" min="6659" max="6659" style="167" width="12.633333333333301"/>
    <col customWidth="1" min="6660" max="6660" style="167" width="57.5"/>
    <col min="6661" max="6912" style="167" width="9"/>
    <col customWidth="1" min="6913" max="6913" style="167" width="13"/>
    <col customWidth="1" min="6914" max="6914" style="167" width="43.133333333333297"/>
    <col customWidth="1" min="6915" max="6915" style="167" width="12.633333333333301"/>
    <col customWidth="1" min="6916" max="6916" style="167" width="57.5"/>
    <col min="6917" max="7168" style="167" width="9"/>
    <col customWidth="1" min="7169" max="7169" style="167" width="13"/>
    <col customWidth="1" min="7170" max="7170" style="167" width="43.133333333333297"/>
    <col customWidth="1" min="7171" max="7171" style="167" width="12.633333333333301"/>
    <col customWidth="1" min="7172" max="7172" style="167" width="57.5"/>
    <col min="7173" max="7424" style="167" width="9"/>
    <col customWidth="1" min="7425" max="7425" style="167" width="13"/>
    <col customWidth="1" min="7426" max="7426" style="167" width="43.133333333333297"/>
    <col customWidth="1" min="7427" max="7427" style="167" width="12.633333333333301"/>
    <col customWidth="1" min="7428" max="7428" style="167" width="57.5"/>
    <col min="7429" max="7680" style="167" width="9"/>
    <col customWidth="1" min="7681" max="7681" style="167" width="13"/>
    <col customWidth="1" min="7682" max="7682" style="167" width="43.133333333333297"/>
    <col customWidth="1" min="7683" max="7683" style="167" width="12.633333333333301"/>
    <col customWidth="1" min="7684" max="7684" style="167" width="57.5"/>
    <col min="7685" max="7936" style="167" width="9"/>
    <col customWidth="1" min="7937" max="7937" style="167" width="13"/>
    <col customWidth="1" min="7938" max="7938" style="167" width="43.133333333333297"/>
    <col customWidth="1" min="7939" max="7939" style="167" width="12.633333333333301"/>
    <col customWidth="1" min="7940" max="7940" style="167" width="57.5"/>
    <col min="7941" max="8192" style="167" width="9"/>
    <col customWidth="1" min="8193" max="8193" style="167" width="13"/>
    <col customWidth="1" min="8194" max="8194" style="167" width="43.133333333333297"/>
    <col customWidth="1" min="8195" max="8195" style="167" width="12.633333333333301"/>
    <col customWidth="1" min="8196" max="8196" style="167" width="57.5"/>
    <col min="8197" max="8448" style="167" width="9"/>
    <col customWidth="1" min="8449" max="8449" style="167" width="13"/>
    <col customWidth="1" min="8450" max="8450" style="167" width="43.133333333333297"/>
    <col customWidth="1" min="8451" max="8451" style="167" width="12.633333333333301"/>
    <col customWidth="1" min="8452" max="8452" style="167" width="57.5"/>
    <col min="8453" max="8704" style="167" width="9"/>
    <col customWidth="1" min="8705" max="8705" style="167" width="13"/>
    <col customWidth="1" min="8706" max="8706" style="167" width="43.133333333333297"/>
    <col customWidth="1" min="8707" max="8707" style="167" width="12.633333333333301"/>
    <col customWidth="1" min="8708" max="8708" style="167" width="57.5"/>
    <col min="8709" max="8960" style="167" width="9"/>
    <col customWidth="1" min="8961" max="8961" style="167" width="13"/>
    <col customWidth="1" min="8962" max="8962" style="167" width="43.133333333333297"/>
    <col customWidth="1" min="8963" max="8963" style="167" width="12.633333333333301"/>
    <col customWidth="1" min="8964" max="8964" style="167" width="57.5"/>
    <col min="8965" max="9216" style="167" width="9"/>
    <col customWidth="1" min="9217" max="9217" style="167" width="13"/>
    <col customWidth="1" min="9218" max="9218" style="167" width="43.133333333333297"/>
    <col customWidth="1" min="9219" max="9219" style="167" width="12.633333333333301"/>
    <col customWidth="1" min="9220" max="9220" style="167" width="57.5"/>
    <col min="9221" max="9472" style="167" width="9"/>
    <col customWidth="1" min="9473" max="9473" style="167" width="13"/>
    <col customWidth="1" min="9474" max="9474" style="167" width="43.133333333333297"/>
    <col customWidth="1" min="9475" max="9475" style="167" width="12.633333333333301"/>
    <col customWidth="1" min="9476" max="9476" style="167" width="57.5"/>
    <col min="9477" max="9728" style="167" width="9"/>
    <col customWidth="1" min="9729" max="9729" style="167" width="13"/>
    <col customWidth="1" min="9730" max="9730" style="167" width="43.133333333333297"/>
    <col customWidth="1" min="9731" max="9731" style="167" width="12.633333333333301"/>
    <col customWidth="1" min="9732" max="9732" style="167" width="57.5"/>
    <col min="9733" max="9984" style="167" width="9"/>
    <col customWidth="1" min="9985" max="9985" style="167" width="13"/>
    <col customWidth="1" min="9986" max="9986" style="167" width="43.133333333333297"/>
    <col customWidth="1" min="9987" max="9987" style="167" width="12.633333333333301"/>
    <col customWidth="1" min="9988" max="9988" style="167" width="57.5"/>
    <col min="9989" max="10240" style="167" width="9"/>
    <col customWidth="1" min="10241" max="10241" style="167" width="13"/>
    <col customWidth="1" min="10242" max="10242" style="167" width="43.133333333333297"/>
    <col customWidth="1" min="10243" max="10243" style="167" width="12.633333333333301"/>
    <col customWidth="1" min="10244" max="10244" style="167" width="57.5"/>
    <col min="10245" max="10496" style="167" width="9"/>
    <col customWidth="1" min="10497" max="10497" style="167" width="13"/>
    <col customWidth="1" min="10498" max="10498" style="167" width="43.133333333333297"/>
    <col customWidth="1" min="10499" max="10499" style="167" width="12.633333333333301"/>
    <col customWidth="1" min="10500" max="10500" style="167" width="57.5"/>
    <col min="10501" max="10752" style="167" width="9"/>
    <col customWidth="1" min="10753" max="10753" style="167" width="13"/>
    <col customWidth="1" min="10754" max="10754" style="167" width="43.133333333333297"/>
    <col customWidth="1" min="10755" max="10755" style="167" width="12.633333333333301"/>
    <col customWidth="1" min="10756" max="10756" style="167" width="57.5"/>
    <col min="10757" max="11008" style="167" width="9"/>
    <col customWidth="1" min="11009" max="11009" style="167" width="13"/>
    <col customWidth="1" min="11010" max="11010" style="167" width="43.133333333333297"/>
    <col customWidth="1" min="11011" max="11011" style="167" width="12.633333333333301"/>
    <col customWidth="1" min="11012" max="11012" style="167" width="57.5"/>
    <col min="11013" max="11264" style="167" width="9"/>
    <col customWidth="1" min="11265" max="11265" style="167" width="13"/>
    <col customWidth="1" min="11266" max="11266" style="167" width="43.133333333333297"/>
    <col customWidth="1" min="11267" max="11267" style="167" width="12.633333333333301"/>
    <col customWidth="1" min="11268" max="11268" style="167" width="57.5"/>
    <col min="11269" max="11520" style="167" width="9"/>
    <col customWidth="1" min="11521" max="11521" style="167" width="13"/>
    <col customWidth="1" min="11522" max="11522" style="167" width="43.133333333333297"/>
    <col customWidth="1" min="11523" max="11523" style="167" width="12.633333333333301"/>
    <col customWidth="1" min="11524" max="11524" style="167" width="57.5"/>
    <col min="11525" max="11776" style="167" width="9"/>
    <col customWidth="1" min="11777" max="11777" style="167" width="13"/>
    <col customWidth="1" min="11778" max="11778" style="167" width="43.133333333333297"/>
    <col customWidth="1" min="11779" max="11779" style="167" width="12.633333333333301"/>
    <col customWidth="1" min="11780" max="11780" style="167" width="57.5"/>
    <col min="11781" max="12032" style="167" width="9"/>
    <col customWidth="1" min="12033" max="12033" style="167" width="13"/>
    <col customWidth="1" min="12034" max="12034" style="167" width="43.133333333333297"/>
    <col customWidth="1" min="12035" max="12035" style="167" width="12.633333333333301"/>
    <col customWidth="1" min="12036" max="12036" style="167" width="57.5"/>
    <col min="12037" max="12288" style="167" width="9"/>
    <col customWidth="1" min="12289" max="12289" style="167" width="13"/>
    <col customWidth="1" min="12290" max="12290" style="167" width="43.133333333333297"/>
    <col customWidth="1" min="12291" max="12291" style="167" width="12.633333333333301"/>
    <col customWidth="1" min="12292" max="12292" style="167" width="57.5"/>
    <col min="12293" max="12544" style="167" width="9"/>
    <col customWidth="1" min="12545" max="12545" style="167" width="13"/>
    <col customWidth="1" min="12546" max="12546" style="167" width="43.133333333333297"/>
    <col customWidth="1" min="12547" max="12547" style="167" width="12.633333333333301"/>
    <col customWidth="1" min="12548" max="12548" style="167" width="57.5"/>
    <col min="12549" max="12800" style="167" width="9"/>
    <col customWidth="1" min="12801" max="12801" style="167" width="13"/>
    <col customWidth="1" min="12802" max="12802" style="167" width="43.133333333333297"/>
    <col customWidth="1" min="12803" max="12803" style="167" width="12.633333333333301"/>
    <col customWidth="1" min="12804" max="12804" style="167" width="57.5"/>
    <col min="12805" max="13056" style="167" width="9"/>
    <col customWidth="1" min="13057" max="13057" style="167" width="13"/>
    <col customWidth="1" min="13058" max="13058" style="167" width="43.133333333333297"/>
    <col customWidth="1" min="13059" max="13059" style="167" width="12.633333333333301"/>
    <col customWidth="1" min="13060" max="13060" style="167" width="57.5"/>
    <col min="13061" max="13312" style="167" width="9"/>
    <col customWidth="1" min="13313" max="13313" style="167" width="13"/>
    <col customWidth="1" min="13314" max="13314" style="167" width="43.133333333333297"/>
    <col customWidth="1" min="13315" max="13315" style="167" width="12.633333333333301"/>
    <col customWidth="1" min="13316" max="13316" style="167" width="57.5"/>
    <col min="13317" max="13568" style="167" width="9"/>
    <col customWidth="1" min="13569" max="13569" style="167" width="13"/>
    <col customWidth="1" min="13570" max="13570" style="167" width="43.133333333333297"/>
    <col customWidth="1" min="13571" max="13571" style="167" width="12.633333333333301"/>
    <col customWidth="1" min="13572" max="13572" style="167" width="57.5"/>
    <col min="13573" max="13824" style="167" width="9"/>
    <col customWidth="1" min="13825" max="13825" style="167" width="13"/>
    <col customWidth="1" min="13826" max="13826" style="167" width="43.133333333333297"/>
    <col customWidth="1" min="13827" max="13827" style="167" width="12.633333333333301"/>
    <col customWidth="1" min="13828" max="13828" style="167" width="57.5"/>
    <col min="13829" max="14080" style="167" width="9"/>
    <col customWidth="1" min="14081" max="14081" style="167" width="13"/>
    <col customWidth="1" min="14082" max="14082" style="167" width="43.133333333333297"/>
    <col customWidth="1" min="14083" max="14083" style="167" width="12.633333333333301"/>
    <col customWidth="1" min="14084" max="14084" style="167" width="57.5"/>
    <col min="14085" max="14336" style="167" width="9"/>
    <col customWidth="1" min="14337" max="14337" style="167" width="13"/>
    <col customWidth="1" min="14338" max="14338" style="167" width="43.133333333333297"/>
    <col customWidth="1" min="14339" max="14339" style="167" width="12.633333333333301"/>
    <col customWidth="1" min="14340" max="14340" style="167" width="57.5"/>
    <col min="14341" max="14592" style="167" width="9"/>
    <col customWidth="1" min="14593" max="14593" style="167" width="13"/>
    <col customWidth="1" min="14594" max="14594" style="167" width="43.133333333333297"/>
    <col customWidth="1" min="14595" max="14595" style="167" width="12.633333333333301"/>
    <col customWidth="1" min="14596" max="14596" style="167" width="57.5"/>
    <col min="14597" max="14848" style="167" width="9"/>
    <col customWidth="1" min="14849" max="14849" style="167" width="13"/>
    <col customWidth="1" min="14850" max="14850" style="167" width="43.133333333333297"/>
    <col customWidth="1" min="14851" max="14851" style="167" width="12.633333333333301"/>
    <col customWidth="1" min="14852" max="14852" style="167" width="57.5"/>
    <col min="14853" max="15104" style="167" width="9"/>
    <col customWidth="1" min="15105" max="15105" style="167" width="13"/>
    <col customWidth="1" min="15106" max="15106" style="167" width="43.133333333333297"/>
    <col customWidth="1" min="15107" max="15107" style="167" width="12.633333333333301"/>
    <col customWidth="1" min="15108" max="15108" style="167" width="57.5"/>
    <col min="15109" max="15360" style="167" width="9"/>
    <col customWidth="1" min="15361" max="15361" style="167" width="13"/>
    <col customWidth="1" min="15362" max="15362" style="167" width="43.133333333333297"/>
    <col customWidth="1" min="15363" max="15363" style="167" width="12.633333333333301"/>
    <col customWidth="1" min="15364" max="15364" style="167" width="57.5"/>
    <col min="15365" max="15616" style="167" width="9"/>
    <col customWidth="1" min="15617" max="15617" style="167" width="13"/>
    <col customWidth="1" min="15618" max="15618" style="167" width="43.133333333333297"/>
    <col customWidth="1" min="15619" max="15619" style="167" width="12.633333333333301"/>
    <col customWidth="1" min="15620" max="15620" style="167" width="57.5"/>
    <col min="15621" max="15872" style="167" width="9"/>
    <col customWidth="1" min="15873" max="15873" style="167" width="13"/>
    <col customWidth="1" min="15874" max="15874" style="167" width="43.133333333333297"/>
    <col customWidth="1" min="15875" max="15875" style="167" width="12.633333333333301"/>
    <col customWidth="1" min="15876" max="15876" style="167" width="57.5"/>
    <col min="15877" max="16128" style="167" width="9"/>
    <col customWidth="1" min="16129" max="16129" style="167" width="13"/>
    <col customWidth="1" min="16130" max="16130" style="167" width="43.133333333333297"/>
    <col customWidth="1" min="16131" max="16131" style="167" width="12.633333333333301"/>
    <col customWidth="1" min="16132" max="16132" style="167" width="57.5"/>
    <col min="16133" max="16384" style="167" width="9"/>
  </cols>
  <sheetData>
    <row r="1" s="169" customFormat="1" ht="19.5" customHeight="1">
      <c r="A1" s="167" t="s">
        <v>1036</v>
      </c>
      <c r="B1" s="167"/>
      <c r="C1" s="170"/>
      <c r="D1" s="202"/>
    </row>
    <row r="2" ht="24" customHeight="1">
      <c r="A2" s="171" t="s">
        <v>1037</v>
      </c>
      <c r="B2" s="171"/>
      <c r="C2" s="171"/>
      <c r="D2" s="203"/>
    </row>
    <row r="3" s="169" customFormat="1" ht="20.25" customHeight="1">
      <c r="A3" s="172" t="s">
        <v>1010</v>
      </c>
      <c r="B3" s="172"/>
      <c r="C3" s="173" t="s">
        <v>1011</v>
      </c>
      <c r="D3" s="204"/>
    </row>
    <row r="4" s="174" customFormat="1" ht="21.949999999999999" customHeight="1">
      <c r="A4" s="175" t="s">
        <v>1012</v>
      </c>
      <c r="B4" s="176" t="s">
        <v>998</v>
      </c>
      <c r="C4" s="176" t="s">
        <v>5</v>
      </c>
      <c r="D4" s="205" t="s">
        <v>1013</v>
      </c>
    </row>
    <row r="5" s="174" customFormat="1" ht="21.949999999999999" customHeight="1">
      <c r="A5" s="177">
        <v>1030601</v>
      </c>
      <c r="B5" s="206" t="s">
        <v>1038</v>
      </c>
      <c r="C5" s="179">
        <f>C6</f>
        <v>4729.5</v>
      </c>
      <c r="D5" s="207"/>
    </row>
    <row r="6" s="174" customFormat="1" ht="21.949999999999999" customHeight="1">
      <c r="A6" s="177">
        <v>103060134</v>
      </c>
      <c r="B6" s="178" t="s">
        <v>1039</v>
      </c>
      <c r="C6" s="179">
        <f>SUM(C7:C17)</f>
        <v>4729.5</v>
      </c>
      <c r="D6" s="207"/>
    </row>
    <row r="7" s="174" customFormat="1" ht="35.100000000000001" customHeight="1">
      <c r="A7" s="183"/>
      <c r="B7" s="178" t="s">
        <v>1040</v>
      </c>
      <c r="C7" s="208">
        <v>40.5</v>
      </c>
      <c r="D7" s="182" t="s">
        <v>1041</v>
      </c>
    </row>
    <row r="8" s="174" customFormat="1" ht="35.100000000000001" customHeight="1">
      <c r="A8" s="183"/>
      <c r="B8" s="209" t="s">
        <v>1042</v>
      </c>
      <c r="C8" s="210">
        <v>3179</v>
      </c>
      <c r="D8" s="182" t="s">
        <v>1043</v>
      </c>
    </row>
    <row r="9" s="174" customFormat="1" ht="35.100000000000001" customHeight="1">
      <c r="A9" s="183"/>
      <c r="B9" s="209" t="s">
        <v>1044</v>
      </c>
      <c r="C9" s="210">
        <v>757</v>
      </c>
      <c r="D9" s="182" t="s">
        <v>1045</v>
      </c>
    </row>
    <row r="10" s="174" customFormat="1" ht="35.100000000000001" customHeight="1">
      <c r="A10" s="183"/>
      <c r="B10" s="209" t="s">
        <v>1046</v>
      </c>
      <c r="C10" s="210">
        <v>201</v>
      </c>
      <c r="D10" s="182" t="s">
        <v>1047</v>
      </c>
    </row>
    <row r="11" s="174" customFormat="1" ht="35.100000000000001" customHeight="1">
      <c r="A11" s="183"/>
      <c r="B11" s="209" t="s">
        <v>1048</v>
      </c>
      <c r="C11" s="210">
        <v>93</v>
      </c>
      <c r="D11" s="182" t="s">
        <v>1049</v>
      </c>
    </row>
    <row r="12" s="174" customFormat="1" ht="35.100000000000001" customHeight="1">
      <c r="A12" s="183"/>
      <c r="B12" s="211" t="s">
        <v>1050</v>
      </c>
      <c r="C12" s="210">
        <v>240</v>
      </c>
      <c r="D12" s="182" t="s">
        <v>1051</v>
      </c>
    </row>
    <row r="13" s="174" customFormat="1" ht="35.100000000000001" customHeight="1">
      <c r="A13" s="183"/>
      <c r="B13" s="209" t="s">
        <v>1052</v>
      </c>
      <c r="C13" s="210">
        <v>9</v>
      </c>
      <c r="D13" s="182" t="s">
        <v>1053</v>
      </c>
    </row>
    <row r="14" s="174" customFormat="1" ht="35.100000000000001" customHeight="1">
      <c r="A14" s="183"/>
      <c r="B14" s="209" t="s">
        <v>1054</v>
      </c>
      <c r="C14" s="210">
        <v>0</v>
      </c>
      <c r="D14" s="182" t="s">
        <v>1055</v>
      </c>
    </row>
    <row r="15" s="174" customFormat="1" ht="35.100000000000001" customHeight="1">
      <c r="A15" s="183"/>
      <c r="B15" s="209" t="s">
        <v>1056</v>
      </c>
      <c r="C15" s="210">
        <v>0</v>
      </c>
      <c r="D15" s="182" t="s">
        <v>1057</v>
      </c>
    </row>
    <row r="16" s="174" customFormat="1" ht="21.949999999999999" customHeight="1">
      <c r="A16" s="183"/>
      <c r="B16" s="209" t="s">
        <v>1058</v>
      </c>
      <c r="C16" s="210">
        <v>10</v>
      </c>
      <c r="D16" s="182" t="s">
        <v>1059</v>
      </c>
    </row>
    <row r="17" s="174" customFormat="1" ht="21.949999999999999" customHeight="1">
      <c r="A17" s="183"/>
      <c r="B17" s="209" t="s">
        <v>1060</v>
      </c>
      <c r="C17" s="210">
        <v>200</v>
      </c>
      <c r="D17" s="182" t="s">
        <v>1061</v>
      </c>
    </row>
    <row r="18" s="174" customFormat="1" ht="21.949999999999999" customHeight="1">
      <c r="A18" s="177">
        <v>1030602</v>
      </c>
      <c r="B18" s="206" t="s">
        <v>1062</v>
      </c>
      <c r="C18" s="179">
        <f>SUM(C19:C19)</f>
        <v>200</v>
      </c>
      <c r="D18" s="207"/>
    </row>
    <row r="19" s="174" customFormat="1" ht="21.949999999999999" customHeight="1">
      <c r="A19" s="177">
        <v>103060203</v>
      </c>
      <c r="B19" s="178" t="s">
        <v>1063</v>
      </c>
      <c r="C19" s="210">
        <v>200</v>
      </c>
      <c r="D19" s="182" t="s">
        <v>1064</v>
      </c>
    </row>
    <row r="20" s="174" customFormat="1" ht="21.949999999999999" customHeight="1">
      <c r="A20" s="177">
        <v>1030603</v>
      </c>
      <c r="B20" s="206" t="s">
        <v>1065</v>
      </c>
      <c r="C20" s="179"/>
      <c r="D20" s="207"/>
    </row>
    <row r="21" s="174" customFormat="1" ht="21.949999999999999" customHeight="1">
      <c r="A21" s="177">
        <v>1030604</v>
      </c>
      <c r="B21" s="206" t="s">
        <v>1066</v>
      </c>
      <c r="C21" s="179"/>
      <c r="D21" s="207"/>
    </row>
    <row r="22" s="174" customFormat="1" ht="21.949999999999999" customHeight="1">
      <c r="A22" s="177">
        <v>1030698</v>
      </c>
      <c r="B22" s="206" t="s">
        <v>1067</v>
      </c>
      <c r="C22" s="179"/>
      <c r="D22" s="207"/>
    </row>
    <row r="23" s="174" customFormat="1" ht="21.949999999999999" customHeight="1">
      <c r="A23" s="183"/>
      <c r="B23" s="184" t="s">
        <v>1020</v>
      </c>
      <c r="C23" s="179">
        <f>C5+C18+C20+C21+C22</f>
        <v>4929.5</v>
      </c>
      <c r="D23" s="207"/>
    </row>
    <row r="24" s="174" customFormat="1" ht="21.949999999999999" customHeight="1">
      <c r="A24" s="177">
        <v>11005</v>
      </c>
      <c r="B24" s="185" t="s">
        <v>1021</v>
      </c>
      <c r="C24" s="179">
        <v>0</v>
      </c>
      <c r="D24" s="207"/>
    </row>
    <row r="25" s="174" customFormat="1" ht="32.100000000000001" customHeight="1">
      <c r="A25" s="177"/>
      <c r="B25" s="185" t="s">
        <v>1022</v>
      </c>
      <c r="C25" s="179">
        <v>552.83000000000004</v>
      </c>
      <c r="D25" s="212" t="s">
        <v>1068</v>
      </c>
    </row>
    <row r="26" s="174" customFormat="1" ht="21" customHeight="1">
      <c r="A26" s="183"/>
      <c r="B26" s="184" t="s">
        <v>1023</v>
      </c>
      <c r="C26" s="179">
        <f>C23+C24+C25</f>
        <v>5482.3299999999999</v>
      </c>
      <c r="D26" s="207"/>
    </row>
    <row r="27" s="169" customFormat="1" ht="15">
      <c r="C27" s="170"/>
      <c r="D27" s="202"/>
    </row>
    <row r="28" s="169" customFormat="1" ht="15">
      <c r="C28" s="170"/>
      <c r="D28" s="202"/>
    </row>
    <row r="29" s="169" customFormat="1" ht="15">
      <c r="C29" s="170"/>
      <c r="D29" s="202"/>
    </row>
    <row r="30" s="169" customFormat="1" ht="15">
      <c r="C30" s="170"/>
      <c r="D30" s="202"/>
    </row>
    <row r="31" s="169" customFormat="1" ht="15">
      <c r="C31" s="170"/>
      <c r="D31" s="202"/>
    </row>
    <row r="32" s="169" customFormat="1" ht="15">
      <c r="C32" s="170"/>
      <c r="D32" s="202"/>
    </row>
    <row r="33" s="169" customFormat="1" ht="15">
      <c r="C33" s="170"/>
      <c r="D33" s="202"/>
    </row>
    <row r="34" s="169" customFormat="1" ht="15">
      <c r="C34" s="170"/>
      <c r="D34" s="202"/>
    </row>
    <row r="35" s="169" customFormat="1" ht="15">
      <c r="C35" s="170"/>
      <c r="D35" s="202"/>
    </row>
    <row r="36" s="169" customFormat="1" ht="15">
      <c r="C36" s="170"/>
      <c r="D36" s="202"/>
    </row>
    <row r="37" s="169" customFormat="1" ht="15">
      <c r="C37" s="170"/>
      <c r="D37" s="202"/>
    </row>
    <row r="38" s="169" customFormat="1" ht="15">
      <c r="C38" s="170"/>
      <c r="D38" s="202"/>
    </row>
    <row r="39" s="169" customFormat="1" ht="15">
      <c r="C39" s="170"/>
      <c r="D39" s="202"/>
    </row>
    <row r="40" s="169" customFormat="1" ht="15">
      <c r="C40" s="170"/>
      <c r="D40" s="202"/>
    </row>
    <row r="41" s="169" customFormat="1" ht="15">
      <c r="C41" s="170"/>
      <c r="D41" s="202"/>
    </row>
    <row r="42" s="169" customFormat="1" ht="15">
      <c r="C42" s="170"/>
      <c r="D42" s="202"/>
    </row>
    <row r="43" s="169" customFormat="1" ht="15">
      <c r="C43" s="170"/>
      <c r="D43" s="202"/>
    </row>
    <row r="44" s="169" customFormat="1" ht="15">
      <c r="C44" s="170"/>
      <c r="D44" s="202"/>
    </row>
    <row r="45" s="169" customFormat="1" ht="15">
      <c r="C45" s="170"/>
      <c r="D45" s="202"/>
    </row>
    <row r="46" s="169" customFormat="1" ht="15">
      <c r="C46" s="170"/>
      <c r="D46" s="202"/>
    </row>
    <row r="47" s="169" customFormat="1" ht="15">
      <c r="C47" s="170"/>
      <c r="D47" s="202"/>
    </row>
    <row r="48" s="169" customFormat="1" ht="15">
      <c r="C48" s="170"/>
      <c r="D48" s="202"/>
    </row>
    <row r="49" s="169" customFormat="1" ht="15">
      <c r="C49" s="170"/>
      <c r="D49" s="202"/>
    </row>
    <row r="50" s="169" customFormat="1" ht="15">
      <c r="C50" s="170"/>
      <c r="D50" s="202"/>
    </row>
    <row r="51" s="169" customFormat="1" ht="15">
      <c r="C51" s="170"/>
      <c r="D51" s="202"/>
    </row>
    <row r="52" s="169" customFormat="1" ht="15">
      <c r="C52" s="170"/>
      <c r="D52" s="202"/>
    </row>
    <row r="53" s="169" customFormat="1" ht="15">
      <c r="C53" s="170"/>
      <c r="D53" s="202"/>
    </row>
    <row r="54" s="169" customFormat="1" ht="15">
      <c r="C54" s="170"/>
      <c r="D54" s="202"/>
    </row>
    <row r="55" s="169" customFormat="1" ht="15">
      <c r="C55" s="170"/>
      <c r="D55" s="202"/>
    </row>
    <row r="56" s="169" customFormat="1" ht="15">
      <c r="C56" s="170"/>
      <c r="D56" s="202"/>
    </row>
    <row r="57" s="169" customFormat="1" ht="15">
      <c r="C57" s="170"/>
      <c r="D57" s="202"/>
    </row>
    <row r="58" s="169" customFormat="1" ht="15">
      <c r="C58" s="170"/>
      <c r="D58" s="202"/>
    </row>
    <row r="59" s="169" customFormat="1" ht="15">
      <c r="C59" s="170"/>
      <c r="D59" s="202"/>
    </row>
    <row r="60" s="169" customFormat="1" ht="15">
      <c r="C60" s="170"/>
      <c r="D60" s="202"/>
    </row>
    <row r="61" s="169" customFormat="1" ht="15">
      <c r="C61" s="170"/>
      <c r="D61" s="202"/>
    </row>
    <row r="62" s="169" customFormat="1" ht="15">
      <c r="C62" s="170"/>
      <c r="D62" s="202"/>
    </row>
    <row r="63" s="169" customFormat="1" ht="15">
      <c r="C63" s="170"/>
      <c r="D63" s="202"/>
    </row>
    <row r="64" s="169" customFormat="1" ht="15">
      <c r="C64" s="170"/>
      <c r="D64" s="202"/>
    </row>
    <row r="65" s="169" customFormat="1" ht="15">
      <c r="C65" s="170"/>
      <c r="D65" s="202"/>
    </row>
    <row r="66" s="169" customFormat="1" ht="15">
      <c r="C66" s="170"/>
      <c r="D66" s="202"/>
    </row>
    <row r="67" s="169" customFormat="1" ht="15">
      <c r="C67" s="170"/>
      <c r="D67" s="202"/>
    </row>
    <row r="68" s="169" customFormat="1" ht="15">
      <c r="C68" s="170"/>
      <c r="D68" s="202"/>
    </row>
    <row r="69" s="169" customFormat="1" ht="15">
      <c r="C69" s="170"/>
      <c r="D69" s="202"/>
    </row>
    <row r="70" s="169" customFormat="1" ht="15">
      <c r="C70" s="170"/>
      <c r="D70" s="202"/>
    </row>
    <row r="71" s="169" customFormat="1" ht="15">
      <c r="C71" s="170"/>
      <c r="D71" s="202"/>
    </row>
    <row r="72" s="169" customFormat="1" ht="15">
      <c r="C72" s="170"/>
      <c r="D72" s="202"/>
    </row>
    <row r="73" s="169" customFormat="1" ht="15">
      <c r="C73" s="170"/>
      <c r="D73" s="202"/>
    </row>
    <row r="74" s="169" customFormat="1" ht="15">
      <c r="C74" s="170"/>
      <c r="D74" s="202"/>
    </row>
    <row r="75" s="169" customFormat="1" ht="15">
      <c r="C75" s="170"/>
      <c r="D75" s="202"/>
    </row>
    <row r="76" s="169" customFormat="1" ht="15">
      <c r="C76" s="170"/>
      <c r="D76" s="202"/>
    </row>
    <row r="77" s="169" customFormat="1" ht="15">
      <c r="C77" s="170"/>
      <c r="D77" s="202"/>
    </row>
    <row r="78" s="169" customFormat="1" ht="15">
      <c r="C78" s="170"/>
      <c r="D78" s="202"/>
    </row>
    <row r="79" s="169" customFormat="1" ht="15">
      <c r="C79" s="170"/>
      <c r="D79" s="202"/>
    </row>
    <row r="80" s="169" customFormat="1" ht="15">
      <c r="C80" s="170"/>
      <c r="D80" s="202"/>
    </row>
    <row r="81" s="169" customFormat="1" ht="15">
      <c r="C81" s="170"/>
      <c r="D81" s="202"/>
    </row>
    <row r="82" s="169" customFormat="1" ht="15">
      <c r="C82" s="170"/>
      <c r="D82" s="202"/>
    </row>
    <row r="83" s="169" customFormat="1" ht="15">
      <c r="C83" s="170"/>
      <c r="D83" s="202"/>
    </row>
    <row r="84" s="169" customFormat="1" ht="15">
      <c r="C84" s="170"/>
      <c r="D84" s="202"/>
    </row>
    <row r="85" s="169" customFormat="1" ht="15">
      <c r="C85" s="170"/>
      <c r="D85" s="202"/>
    </row>
    <row r="86" s="169" customFormat="1" ht="15">
      <c r="C86" s="170"/>
      <c r="D86" s="202"/>
    </row>
    <row r="87" s="169" customFormat="1" ht="15">
      <c r="C87" s="170"/>
      <c r="D87" s="202"/>
    </row>
    <row r="88" s="169" customFormat="1" ht="15">
      <c r="C88" s="170"/>
      <c r="D88" s="202"/>
    </row>
    <row r="89" s="169" customFormat="1" ht="15">
      <c r="C89" s="170"/>
      <c r="D89" s="202"/>
    </row>
    <row r="90" s="169" customFormat="1" ht="15">
      <c r="C90" s="170"/>
      <c r="D90" s="202"/>
    </row>
    <row r="91" s="169" customFormat="1" ht="15">
      <c r="C91" s="170"/>
      <c r="D91" s="202"/>
    </row>
    <row r="92" s="169" customFormat="1" ht="15">
      <c r="C92" s="170"/>
      <c r="D92" s="202"/>
    </row>
    <row r="93" s="169" customFormat="1" ht="15">
      <c r="C93" s="170"/>
      <c r="D93" s="202"/>
    </row>
    <row r="94" s="169" customFormat="1" ht="15">
      <c r="C94" s="170"/>
      <c r="D94" s="202"/>
    </row>
    <row r="95" s="169" customFormat="1" ht="15">
      <c r="C95" s="170"/>
      <c r="D95" s="202"/>
    </row>
    <row r="96" s="169" customFormat="1" ht="15">
      <c r="C96" s="170"/>
      <c r="D96" s="202"/>
    </row>
    <row r="97" s="169" customFormat="1" ht="15">
      <c r="C97" s="170"/>
      <c r="D97" s="202"/>
    </row>
    <row r="98" s="169" customFormat="1" ht="15">
      <c r="C98" s="170"/>
      <c r="D98" s="202"/>
    </row>
    <row r="99" s="169" customFormat="1" ht="15">
      <c r="C99" s="170"/>
      <c r="D99" s="202"/>
    </row>
    <row r="100" s="169" customFormat="1" ht="15">
      <c r="C100" s="170"/>
      <c r="D100" s="202"/>
    </row>
    <row r="101" s="169" customFormat="1" ht="15">
      <c r="C101" s="170"/>
      <c r="D101" s="202"/>
    </row>
    <row r="102" s="169" customFormat="1" ht="15">
      <c r="C102" s="170"/>
      <c r="D102" s="202"/>
    </row>
    <row r="103" s="169" customFormat="1" ht="15">
      <c r="C103" s="170"/>
      <c r="D103" s="202"/>
    </row>
  </sheetData>
  <mergeCells count="3">
    <mergeCell ref="A2:D2"/>
    <mergeCell ref="A3:B3"/>
    <mergeCell ref="C3:D3"/>
  </mergeCells>
  <printOptions headings="0" gridLines="0"/>
  <pageMargins left="0.78680555555555598" right="0.78680555555555598" top="0.94375000000000009" bottom="0.74791666666666701" header="0.31388888888888894" footer="0.51180555555555596"/>
  <pageSetup paperSize="9" scale="100" firstPageNumber="70"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9" activeCellId="0" sqref="D9"/>
    </sheetView>
  </sheetViews>
  <sheetFormatPr defaultColWidth="9" defaultRowHeight="12.75" outlineLevelCol="3"/>
  <cols>
    <col customWidth="1" min="1" max="1" style="167" width="9.25"/>
    <col customWidth="1" min="2" max="2" style="167" width="36"/>
    <col customWidth="1" min="3" max="3" style="168" width="8.8833333333333293"/>
    <col customWidth="1" min="4" max="4" style="167" width="31.75"/>
    <col min="5" max="256" style="167" width="9"/>
    <col customWidth="1" min="257" max="257" style="167" width="12.633333333333301"/>
    <col customWidth="1" min="258" max="258" style="167" width="42.25"/>
    <col customWidth="1" min="259" max="259" style="167" width="8.8833333333333293"/>
    <col customWidth="1" min="260" max="260" style="167" width="81.383333333333297"/>
    <col min="261" max="512" style="167" width="9"/>
    <col customWidth="1" min="513" max="513" style="167" width="12.633333333333301"/>
    <col customWidth="1" min="514" max="514" style="167" width="42.25"/>
    <col customWidth="1" min="515" max="515" style="167" width="8.8833333333333293"/>
    <col customWidth="1" min="516" max="516" style="167" width="81.383333333333297"/>
    <col min="517" max="768" style="167" width="9"/>
    <col customWidth="1" min="769" max="769" style="167" width="12.633333333333301"/>
    <col customWidth="1" min="770" max="770" style="167" width="42.25"/>
    <col customWidth="1" min="771" max="771" style="167" width="8.8833333333333293"/>
    <col customWidth="1" min="772" max="772" style="167" width="81.383333333333297"/>
    <col min="773" max="1024" style="167" width="9"/>
    <col customWidth="1" min="1025" max="1025" style="167" width="12.633333333333301"/>
    <col customWidth="1" min="1026" max="1026" style="167" width="42.25"/>
    <col customWidth="1" min="1027" max="1027" style="167" width="8.8833333333333293"/>
    <col customWidth="1" min="1028" max="1028" style="167" width="81.383333333333297"/>
    <col min="1029" max="1280" style="167" width="9"/>
    <col customWidth="1" min="1281" max="1281" style="167" width="12.633333333333301"/>
    <col customWidth="1" min="1282" max="1282" style="167" width="42.25"/>
    <col customWidth="1" min="1283" max="1283" style="167" width="8.8833333333333293"/>
    <col customWidth="1" min="1284" max="1284" style="167" width="81.383333333333297"/>
    <col min="1285" max="1536" style="167" width="9"/>
    <col customWidth="1" min="1537" max="1537" style="167" width="12.633333333333301"/>
    <col customWidth="1" min="1538" max="1538" style="167" width="42.25"/>
    <col customWidth="1" min="1539" max="1539" style="167" width="8.8833333333333293"/>
    <col customWidth="1" min="1540" max="1540" style="167" width="81.383333333333297"/>
    <col min="1541" max="1792" style="167" width="9"/>
    <col customWidth="1" min="1793" max="1793" style="167" width="12.633333333333301"/>
    <col customWidth="1" min="1794" max="1794" style="167" width="42.25"/>
    <col customWidth="1" min="1795" max="1795" style="167" width="8.8833333333333293"/>
    <col customWidth="1" min="1796" max="1796" style="167" width="81.383333333333297"/>
    <col min="1797" max="2048" style="167" width="9"/>
    <col customWidth="1" min="2049" max="2049" style="167" width="12.633333333333301"/>
    <col customWidth="1" min="2050" max="2050" style="167" width="42.25"/>
    <col customWidth="1" min="2051" max="2051" style="167" width="8.8833333333333293"/>
    <col customWidth="1" min="2052" max="2052" style="167" width="81.383333333333297"/>
    <col min="2053" max="2304" style="167" width="9"/>
    <col customWidth="1" min="2305" max="2305" style="167" width="12.633333333333301"/>
    <col customWidth="1" min="2306" max="2306" style="167" width="42.25"/>
    <col customWidth="1" min="2307" max="2307" style="167" width="8.8833333333333293"/>
    <col customWidth="1" min="2308" max="2308" style="167" width="81.383333333333297"/>
    <col min="2309" max="2560" style="167" width="9"/>
    <col customWidth="1" min="2561" max="2561" style="167" width="12.633333333333301"/>
    <col customWidth="1" min="2562" max="2562" style="167" width="42.25"/>
    <col customWidth="1" min="2563" max="2563" style="167" width="8.8833333333333293"/>
    <col customWidth="1" min="2564" max="2564" style="167" width="81.383333333333297"/>
    <col min="2565" max="2816" style="167" width="9"/>
    <col customWidth="1" min="2817" max="2817" style="167" width="12.633333333333301"/>
    <col customWidth="1" min="2818" max="2818" style="167" width="42.25"/>
    <col customWidth="1" min="2819" max="2819" style="167" width="8.8833333333333293"/>
    <col customWidth="1" min="2820" max="2820" style="167" width="81.383333333333297"/>
    <col min="2821" max="3072" style="167" width="9"/>
    <col customWidth="1" min="3073" max="3073" style="167" width="12.633333333333301"/>
    <col customWidth="1" min="3074" max="3074" style="167" width="42.25"/>
    <col customWidth="1" min="3075" max="3075" style="167" width="8.8833333333333293"/>
    <col customWidth="1" min="3076" max="3076" style="167" width="81.383333333333297"/>
    <col min="3077" max="3328" style="167" width="9"/>
    <col customWidth="1" min="3329" max="3329" style="167" width="12.633333333333301"/>
    <col customWidth="1" min="3330" max="3330" style="167" width="42.25"/>
    <col customWidth="1" min="3331" max="3331" style="167" width="8.8833333333333293"/>
    <col customWidth="1" min="3332" max="3332" style="167" width="81.383333333333297"/>
    <col min="3333" max="3584" style="167" width="9"/>
    <col customWidth="1" min="3585" max="3585" style="167" width="12.633333333333301"/>
    <col customWidth="1" min="3586" max="3586" style="167" width="42.25"/>
    <col customWidth="1" min="3587" max="3587" style="167" width="8.8833333333333293"/>
    <col customWidth="1" min="3588" max="3588" style="167" width="81.383333333333297"/>
    <col min="3589" max="3840" style="167" width="9"/>
    <col customWidth="1" min="3841" max="3841" style="167" width="12.633333333333301"/>
    <col customWidth="1" min="3842" max="3842" style="167" width="42.25"/>
    <col customWidth="1" min="3843" max="3843" style="167" width="8.8833333333333293"/>
    <col customWidth="1" min="3844" max="3844" style="167" width="81.383333333333297"/>
    <col min="3845" max="4096" style="167" width="9"/>
    <col customWidth="1" min="4097" max="4097" style="167" width="12.633333333333301"/>
    <col customWidth="1" min="4098" max="4098" style="167" width="42.25"/>
    <col customWidth="1" min="4099" max="4099" style="167" width="8.8833333333333293"/>
    <col customWidth="1" min="4100" max="4100" style="167" width="81.383333333333297"/>
    <col min="4101" max="4352" style="167" width="9"/>
    <col customWidth="1" min="4353" max="4353" style="167" width="12.633333333333301"/>
    <col customWidth="1" min="4354" max="4354" style="167" width="42.25"/>
    <col customWidth="1" min="4355" max="4355" style="167" width="8.8833333333333293"/>
    <col customWidth="1" min="4356" max="4356" style="167" width="81.383333333333297"/>
    <col min="4357" max="4608" style="167" width="9"/>
    <col customWidth="1" min="4609" max="4609" style="167" width="12.633333333333301"/>
    <col customWidth="1" min="4610" max="4610" style="167" width="42.25"/>
    <col customWidth="1" min="4611" max="4611" style="167" width="8.8833333333333293"/>
    <col customWidth="1" min="4612" max="4612" style="167" width="81.383333333333297"/>
    <col min="4613" max="4864" style="167" width="9"/>
    <col customWidth="1" min="4865" max="4865" style="167" width="12.633333333333301"/>
    <col customWidth="1" min="4866" max="4866" style="167" width="42.25"/>
    <col customWidth="1" min="4867" max="4867" style="167" width="8.8833333333333293"/>
    <col customWidth="1" min="4868" max="4868" style="167" width="81.383333333333297"/>
    <col min="4869" max="5120" style="167" width="9"/>
    <col customWidth="1" min="5121" max="5121" style="167" width="12.633333333333301"/>
    <col customWidth="1" min="5122" max="5122" style="167" width="42.25"/>
    <col customWidth="1" min="5123" max="5123" style="167" width="8.8833333333333293"/>
    <col customWidth="1" min="5124" max="5124" style="167" width="81.383333333333297"/>
    <col min="5125" max="5376" style="167" width="9"/>
    <col customWidth="1" min="5377" max="5377" style="167" width="12.633333333333301"/>
    <col customWidth="1" min="5378" max="5378" style="167" width="42.25"/>
    <col customWidth="1" min="5379" max="5379" style="167" width="8.8833333333333293"/>
    <col customWidth="1" min="5380" max="5380" style="167" width="81.383333333333297"/>
    <col min="5381" max="5632" style="167" width="9"/>
    <col customWidth="1" min="5633" max="5633" style="167" width="12.633333333333301"/>
    <col customWidth="1" min="5634" max="5634" style="167" width="42.25"/>
    <col customWidth="1" min="5635" max="5635" style="167" width="8.8833333333333293"/>
    <col customWidth="1" min="5636" max="5636" style="167" width="81.383333333333297"/>
    <col min="5637" max="5888" style="167" width="9"/>
    <col customWidth="1" min="5889" max="5889" style="167" width="12.633333333333301"/>
    <col customWidth="1" min="5890" max="5890" style="167" width="42.25"/>
    <col customWidth="1" min="5891" max="5891" style="167" width="8.8833333333333293"/>
    <col customWidth="1" min="5892" max="5892" style="167" width="81.383333333333297"/>
    <col min="5893" max="6144" style="167" width="9"/>
    <col customWidth="1" min="6145" max="6145" style="167" width="12.633333333333301"/>
    <col customWidth="1" min="6146" max="6146" style="167" width="42.25"/>
    <col customWidth="1" min="6147" max="6147" style="167" width="8.8833333333333293"/>
    <col customWidth="1" min="6148" max="6148" style="167" width="81.383333333333297"/>
    <col min="6149" max="6400" style="167" width="9"/>
    <col customWidth="1" min="6401" max="6401" style="167" width="12.633333333333301"/>
    <col customWidth="1" min="6402" max="6402" style="167" width="42.25"/>
    <col customWidth="1" min="6403" max="6403" style="167" width="8.8833333333333293"/>
    <col customWidth="1" min="6404" max="6404" style="167" width="81.383333333333297"/>
    <col min="6405" max="6656" style="167" width="9"/>
    <col customWidth="1" min="6657" max="6657" style="167" width="12.633333333333301"/>
    <col customWidth="1" min="6658" max="6658" style="167" width="42.25"/>
    <col customWidth="1" min="6659" max="6659" style="167" width="8.8833333333333293"/>
    <col customWidth="1" min="6660" max="6660" style="167" width="81.383333333333297"/>
    <col min="6661" max="6912" style="167" width="9"/>
    <col customWidth="1" min="6913" max="6913" style="167" width="12.633333333333301"/>
    <col customWidth="1" min="6914" max="6914" style="167" width="42.25"/>
    <col customWidth="1" min="6915" max="6915" style="167" width="8.8833333333333293"/>
    <col customWidth="1" min="6916" max="6916" style="167" width="81.383333333333297"/>
    <col min="6917" max="7168" style="167" width="9"/>
    <col customWidth="1" min="7169" max="7169" style="167" width="12.633333333333301"/>
    <col customWidth="1" min="7170" max="7170" style="167" width="42.25"/>
    <col customWidth="1" min="7171" max="7171" style="167" width="8.8833333333333293"/>
    <col customWidth="1" min="7172" max="7172" style="167" width="81.383333333333297"/>
    <col min="7173" max="7424" style="167" width="9"/>
    <col customWidth="1" min="7425" max="7425" style="167" width="12.633333333333301"/>
    <col customWidth="1" min="7426" max="7426" style="167" width="42.25"/>
    <col customWidth="1" min="7427" max="7427" style="167" width="8.8833333333333293"/>
    <col customWidth="1" min="7428" max="7428" style="167" width="81.383333333333297"/>
    <col min="7429" max="7680" style="167" width="9"/>
    <col customWidth="1" min="7681" max="7681" style="167" width="12.633333333333301"/>
    <col customWidth="1" min="7682" max="7682" style="167" width="42.25"/>
    <col customWidth="1" min="7683" max="7683" style="167" width="8.8833333333333293"/>
    <col customWidth="1" min="7684" max="7684" style="167" width="81.383333333333297"/>
    <col min="7685" max="7936" style="167" width="9"/>
    <col customWidth="1" min="7937" max="7937" style="167" width="12.633333333333301"/>
    <col customWidth="1" min="7938" max="7938" style="167" width="42.25"/>
    <col customWidth="1" min="7939" max="7939" style="167" width="8.8833333333333293"/>
    <col customWidth="1" min="7940" max="7940" style="167" width="81.383333333333297"/>
    <col min="7941" max="8192" style="167" width="9"/>
    <col customWidth="1" min="8193" max="8193" style="167" width="12.633333333333301"/>
    <col customWidth="1" min="8194" max="8194" style="167" width="42.25"/>
    <col customWidth="1" min="8195" max="8195" style="167" width="8.8833333333333293"/>
    <col customWidth="1" min="8196" max="8196" style="167" width="81.383333333333297"/>
    <col min="8197" max="8448" style="167" width="9"/>
    <col customWidth="1" min="8449" max="8449" style="167" width="12.633333333333301"/>
    <col customWidth="1" min="8450" max="8450" style="167" width="42.25"/>
    <col customWidth="1" min="8451" max="8451" style="167" width="8.8833333333333293"/>
    <col customWidth="1" min="8452" max="8452" style="167" width="81.383333333333297"/>
    <col min="8453" max="8704" style="167" width="9"/>
    <col customWidth="1" min="8705" max="8705" style="167" width="12.633333333333301"/>
    <col customWidth="1" min="8706" max="8706" style="167" width="42.25"/>
    <col customWidth="1" min="8707" max="8707" style="167" width="8.8833333333333293"/>
    <col customWidth="1" min="8708" max="8708" style="167" width="81.383333333333297"/>
    <col min="8709" max="8960" style="167" width="9"/>
    <col customWidth="1" min="8961" max="8961" style="167" width="12.633333333333301"/>
    <col customWidth="1" min="8962" max="8962" style="167" width="42.25"/>
    <col customWidth="1" min="8963" max="8963" style="167" width="8.8833333333333293"/>
    <col customWidth="1" min="8964" max="8964" style="167" width="81.383333333333297"/>
    <col min="8965" max="9216" style="167" width="9"/>
    <col customWidth="1" min="9217" max="9217" style="167" width="12.633333333333301"/>
    <col customWidth="1" min="9218" max="9218" style="167" width="42.25"/>
    <col customWidth="1" min="9219" max="9219" style="167" width="8.8833333333333293"/>
    <col customWidth="1" min="9220" max="9220" style="167" width="81.383333333333297"/>
    <col min="9221" max="9472" style="167" width="9"/>
    <col customWidth="1" min="9473" max="9473" style="167" width="12.633333333333301"/>
    <col customWidth="1" min="9474" max="9474" style="167" width="42.25"/>
    <col customWidth="1" min="9475" max="9475" style="167" width="8.8833333333333293"/>
    <col customWidth="1" min="9476" max="9476" style="167" width="81.383333333333297"/>
    <col min="9477" max="9728" style="167" width="9"/>
    <col customWidth="1" min="9729" max="9729" style="167" width="12.633333333333301"/>
    <col customWidth="1" min="9730" max="9730" style="167" width="42.25"/>
    <col customWidth="1" min="9731" max="9731" style="167" width="8.8833333333333293"/>
    <col customWidth="1" min="9732" max="9732" style="167" width="81.383333333333297"/>
    <col min="9733" max="9984" style="167" width="9"/>
    <col customWidth="1" min="9985" max="9985" style="167" width="12.633333333333301"/>
    <col customWidth="1" min="9986" max="9986" style="167" width="42.25"/>
    <col customWidth="1" min="9987" max="9987" style="167" width="8.8833333333333293"/>
    <col customWidth="1" min="9988" max="9988" style="167" width="81.383333333333297"/>
    <col min="9989" max="10240" style="167" width="9"/>
    <col customWidth="1" min="10241" max="10241" style="167" width="12.633333333333301"/>
    <col customWidth="1" min="10242" max="10242" style="167" width="42.25"/>
    <col customWidth="1" min="10243" max="10243" style="167" width="8.8833333333333293"/>
    <col customWidth="1" min="10244" max="10244" style="167" width="81.383333333333297"/>
    <col min="10245" max="10496" style="167" width="9"/>
    <col customWidth="1" min="10497" max="10497" style="167" width="12.633333333333301"/>
    <col customWidth="1" min="10498" max="10498" style="167" width="42.25"/>
    <col customWidth="1" min="10499" max="10499" style="167" width="8.8833333333333293"/>
    <col customWidth="1" min="10500" max="10500" style="167" width="81.383333333333297"/>
    <col min="10501" max="10752" style="167" width="9"/>
    <col customWidth="1" min="10753" max="10753" style="167" width="12.633333333333301"/>
    <col customWidth="1" min="10754" max="10754" style="167" width="42.25"/>
    <col customWidth="1" min="10755" max="10755" style="167" width="8.8833333333333293"/>
    <col customWidth="1" min="10756" max="10756" style="167" width="81.383333333333297"/>
    <col min="10757" max="11008" style="167" width="9"/>
    <col customWidth="1" min="11009" max="11009" style="167" width="12.633333333333301"/>
    <col customWidth="1" min="11010" max="11010" style="167" width="42.25"/>
    <col customWidth="1" min="11011" max="11011" style="167" width="8.8833333333333293"/>
    <col customWidth="1" min="11012" max="11012" style="167" width="81.383333333333297"/>
    <col min="11013" max="11264" style="167" width="9"/>
    <col customWidth="1" min="11265" max="11265" style="167" width="12.633333333333301"/>
    <col customWidth="1" min="11266" max="11266" style="167" width="42.25"/>
    <col customWidth="1" min="11267" max="11267" style="167" width="8.8833333333333293"/>
    <col customWidth="1" min="11268" max="11268" style="167" width="81.383333333333297"/>
    <col min="11269" max="11520" style="167" width="9"/>
    <col customWidth="1" min="11521" max="11521" style="167" width="12.633333333333301"/>
    <col customWidth="1" min="11522" max="11522" style="167" width="42.25"/>
    <col customWidth="1" min="11523" max="11523" style="167" width="8.8833333333333293"/>
    <col customWidth="1" min="11524" max="11524" style="167" width="81.383333333333297"/>
    <col min="11525" max="11776" style="167" width="9"/>
    <col customWidth="1" min="11777" max="11777" style="167" width="12.633333333333301"/>
    <col customWidth="1" min="11778" max="11778" style="167" width="42.25"/>
    <col customWidth="1" min="11779" max="11779" style="167" width="8.8833333333333293"/>
    <col customWidth="1" min="11780" max="11780" style="167" width="81.383333333333297"/>
    <col min="11781" max="12032" style="167" width="9"/>
    <col customWidth="1" min="12033" max="12033" style="167" width="12.633333333333301"/>
    <col customWidth="1" min="12034" max="12034" style="167" width="42.25"/>
    <col customWidth="1" min="12035" max="12035" style="167" width="8.8833333333333293"/>
    <col customWidth="1" min="12036" max="12036" style="167" width="81.383333333333297"/>
    <col min="12037" max="12288" style="167" width="9"/>
    <col customWidth="1" min="12289" max="12289" style="167" width="12.633333333333301"/>
    <col customWidth="1" min="12290" max="12290" style="167" width="42.25"/>
    <col customWidth="1" min="12291" max="12291" style="167" width="8.8833333333333293"/>
    <col customWidth="1" min="12292" max="12292" style="167" width="81.383333333333297"/>
    <col min="12293" max="12544" style="167" width="9"/>
    <col customWidth="1" min="12545" max="12545" style="167" width="12.633333333333301"/>
    <col customWidth="1" min="12546" max="12546" style="167" width="42.25"/>
    <col customWidth="1" min="12547" max="12547" style="167" width="8.8833333333333293"/>
    <col customWidth="1" min="12548" max="12548" style="167" width="81.383333333333297"/>
    <col min="12549" max="12800" style="167" width="9"/>
    <col customWidth="1" min="12801" max="12801" style="167" width="12.633333333333301"/>
    <col customWidth="1" min="12802" max="12802" style="167" width="42.25"/>
    <col customWidth="1" min="12803" max="12803" style="167" width="8.8833333333333293"/>
    <col customWidth="1" min="12804" max="12804" style="167" width="81.383333333333297"/>
    <col min="12805" max="13056" style="167" width="9"/>
    <col customWidth="1" min="13057" max="13057" style="167" width="12.633333333333301"/>
    <col customWidth="1" min="13058" max="13058" style="167" width="42.25"/>
    <col customWidth="1" min="13059" max="13059" style="167" width="8.8833333333333293"/>
    <col customWidth="1" min="13060" max="13060" style="167" width="81.383333333333297"/>
    <col min="13061" max="13312" style="167" width="9"/>
    <col customWidth="1" min="13313" max="13313" style="167" width="12.633333333333301"/>
    <col customWidth="1" min="13314" max="13314" style="167" width="42.25"/>
    <col customWidth="1" min="13315" max="13315" style="167" width="8.8833333333333293"/>
    <col customWidth="1" min="13316" max="13316" style="167" width="81.383333333333297"/>
    <col min="13317" max="13568" style="167" width="9"/>
    <col customWidth="1" min="13569" max="13569" style="167" width="12.633333333333301"/>
    <col customWidth="1" min="13570" max="13570" style="167" width="42.25"/>
    <col customWidth="1" min="13571" max="13571" style="167" width="8.8833333333333293"/>
    <col customWidth="1" min="13572" max="13572" style="167" width="81.383333333333297"/>
    <col min="13573" max="13824" style="167" width="9"/>
    <col customWidth="1" min="13825" max="13825" style="167" width="12.633333333333301"/>
    <col customWidth="1" min="13826" max="13826" style="167" width="42.25"/>
    <col customWidth="1" min="13827" max="13827" style="167" width="8.8833333333333293"/>
    <col customWidth="1" min="13828" max="13828" style="167" width="81.383333333333297"/>
    <col min="13829" max="14080" style="167" width="9"/>
    <col customWidth="1" min="14081" max="14081" style="167" width="12.633333333333301"/>
    <col customWidth="1" min="14082" max="14082" style="167" width="42.25"/>
    <col customWidth="1" min="14083" max="14083" style="167" width="8.8833333333333293"/>
    <col customWidth="1" min="14084" max="14084" style="167" width="81.383333333333297"/>
    <col min="14085" max="14336" style="167" width="9"/>
    <col customWidth="1" min="14337" max="14337" style="167" width="12.633333333333301"/>
    <col customWidth="1" min="14338" max="14338" style="167" width="42.25"/>
    <col customWidth="1" min="14339" max="14339" style="167" width="8.8833333333333293"/>
    <col customWidth="1" min="14340" max="14340" style="167" width="81.383333333333297"/>
    <col min="14341" max="14592" style="167" width="9"/>
    <col customWidth="1" min="14593" max="14593" style="167" width="12.633333333333301"/>
    <col customWidth="1" min="14594" max="14594" style="167" width="42.25"/>
    <col customWidth="1" min="14595" max="14595" style="167" width="8.8833333333333293"/>
    <col customWidth="1" min="14596" max="14596" style="167" width="81.383333333333297"/>
    <col min="14597" max="14848" style="167" width="9"/>
    <col customWidth="1" min="14849" max="14849" style="167" width="12.633333333333301"/>
    <col customWidth="1" min="14850" max="14850" style="167" width="42.25"/>
    <col customWidth="1" min="14851" max="14851" style="167" width="8.8833333333333293"/>
    <col customWidth="1" min="14852" max="14852" style="167" width="81.383333333333297"/>
    <col min="14853" max="15104" style="167" width="9"/>
    <col customWidth="1" min="15105" max="15105" style="167" width="12.633333333333301"/>
    <col customWidth="1" min="15106" max="15106" style="167" width="42.25"/>
    <col customWidth="1" min="15107" max="15107" style="167" width="8.8833333333333293"/>
    <col customWidth="1" min="15108" max="15108" style="167" width="81.383333333333297"/>
    <col min="15109" max="15360" style="167" width="9"/>
    <col customWidth="1" min="15361" max="15361" style="167" width="12.633333333333301"/>
    <col customWidth="1" min="15362" max="15362" style="167" width="42.25"/>
    <col customWidth="1" min="15363" max="15363" style="167" width="8.8833333333333293"/>
    <col customWidth="1" min="15364" max="15364" style="167" width="81.383333333333297"/>
    <col min="15365" max="15616" style="167" width="9"/>
    <col customWidth="1" min="15617" max="15617" style="167" width="12.633333333333301"/>
    <col customWidth="1" min="15618" max="15618" style="167" width="42.25"/>
    <col customWidth="1" min="15619" max="15619" style="167" width="8.8833333333333293"/>
    <col customWidth="1" min="15620" max="15620" style="167" width="81.383333333333297"/>
    <col min="15621" max="15872" style="167" width="9"/>
    <col customWidth="1" min="15873" max="15873" style="167" width="12.633333333333301"/>
    <col customWidth="1" min="15874" max="15874" style="167" width="42.25"/>
    <col customWidth="1" min="15875" max="15875" style="167" width="8.8833333333333293"/>
    <col customWidth="1" min="15876" max="15876" style="167" width="81.383333333333297"/>
    <col min="15877" max="16128" style="167" width="9"/>
    <col customWidth="1" min="16129" max="16129" style="167" width="12.633333333333301"/>
    <col customWidth="1" min="16130" max="16130" style="167" width="42.25"/>
    <col customWidth="1" min="16131" max="16131" style="167" width="8.8833333333333293"/>
    <col customWidth="1" min="16132" max="16132" style="167" width="81.383333333333297"/>
    <col min="16133" max="16384" style="167" width="9"/>
  </cols>
  <sheetData>
    <row r="1" s="169" customFormat="1" ht="30" customHeight="1">
      <c r="A1" s="167" t="s">
        <v>1069</v>
      </c>
      <c r="B1" s="167"/>
      <c r="C1" s="170"/>
    </row>
    <row r="2" ht="41.25" customHeight="1">
      <c r="A2" s="171" t="s">
        <v>1070</v>
      </c>
      <c r="B2" s="171"/>
      <c r="C2" s="171"/>
      <c r="D2" s="171"/>
    </row>
    <row r="3" ht="33.75" customHeight="1">
      <c r="A3" s="172" t="s">
        <v>1026</v>
      </c>
      <c r="B3" s="186"/>
      <c r="C3" s="187"/>
      <c r="D3" s="188" t="s">
        <v>1027</v>
      </c>
    </row>
    <row r="4" s="189" customFormat="1" ht="43.5" customHeight="1">
      <c r="A4" s="190" t="s">
        <v>1028</v>
      </c>
      <c r="B4" s="191" t="s">
        <v>1029</v>
      </c>
      <c r="C4" s="191" t="s">
        <v>1030</v>
      </c>
      <c r="D4" s="192" t="s">
        <v>1031</v>
      </c>
    </row>
    <row r="5" s="174" customFormat="1" ht="25.5" customHeight="1">
      <c r="A5" s="206">
        <v>208</v>
      </c>
      <c r="B5" s="206" t="s">
        <v>1071</v>
      </c>
      <c r="C5" s="179">
        <v>0</v>
      </c>
      <c r="D5" s="194"/>
    </row>
    <row r="6" s="174" customFormat="1" ht="25.5" customHeight="1">
      <c r="A6" s="206">
        <v>20804</v>
      </c>
      <c r="B6" s="206" t="s">
        <v>1072</v>
      </c>
      <c r="C6" s="179">
        <v>0</v>
      </c>
      <c r="D6" s="194"/>
    </row>
    <row r="7" s="174" customFormat="1" ht="25.5" customHeight="1">
      <c r="A7" s="206">
        <v>2080451</v>
      </c>
      <c r="B7" s="206" t="s">
        <v>1073</v>
      </c>
      <c r="C7" s="179">
        <v>0</v>
      </c>
      <c r="D7" s="194"/>
    </row>
    <row r="8" s="174" customFormat="1" ht="25.5" customHeight="1">
      <c r="A8" s="206">
        <v>223</v>
      </c>
      <c r="B8" s="206" t="s">
        <v>1074</v>
      </c>
      <c r="C8" s="179">
        <f>C9+C10</f>
        <v>4583.3299999999999</v>
      </c>
      <c r="D8" s="183"/>
    </row>
    <row r="9" s="174" customFormat="1" ht="65.099999999999994" customHeight="1">
      <c r="A9" s="206">
        <v>22301</v>
      </c>
      <c r="B9" s="206" t="s">
        <v>1075</v>
      </c>
      <c r="C9" s="179">
        <v>200</v>
      </c>
      <c r="D9" s="213" t="s">
        <v>1076</v>
      </c>
    </row>
    <row r="10" s="174" customFormat="1" ht="25.5" customHeight="1">
      <c r="A10" s="206">
        <v>22399</v>
      </c>
      <c r="B10" s="206" t="s">
        <v>1077</v>
      </c>
      <c r="C10" s="179">
        <f>C11</f>
        <v>4383.3299999999999</v>
      </c>
      <c r="D10" s="214"/>
    </row>
    <row r="11" s="199" customFormat="1" ht="165.94999999999999" customHeight="1">
      <c r="A11" s="206" t="s">
        <v>1078</v>
      </c>
      <c r="B11" s="206" t="s">
        <v>1079</v>
      </c>
      <c r="C11" s="215">
        <v>4383.3299999999999</v>
      </c>
      <c r="D11" s="216" t="s">
        <v>1080</v>
      </c>
    </row>
    <row r="12" s="199" customFormat="1" ht="24" customHeight="1">
      <c r="A12" s="195"/>
      <c r="B12" s="196" t="s">
        <v>1033</v>
      </c>
      <c r="C12" s="217">
        <f>C5+C8</f>
        <v>4583.3299999999999</v>
      </c>
      <c r="D12" s="218"/>
    </row>
    <row r="13" s="199" customFormat="1" ht="24" customHeight="1">
      <c r="A13" s="206" t="s">
        <v>1034</v>
      </c>
      <c r="B13" s="206" t="s">
        <v>1081</v>
      </c>
      <c r="C13" s="179">
        <f t="shared" ref="C13:C14" si="12">C14</f>
        <v>899</v>
      </c>
      <c r="D13" s="183"/>
    </row>
    <row r="14" s="199" customFormat="1" ht="24" customHeight="1">
      <c r="A14" s="206" t="s">
        <v>1082</v>
      </c>
      <c r="B14" s="206" t="s">
        <v>1083</v>
      </c>
      <c r="C14" s="179">
        <f t="shared" si="12"/>
        <v>899</v>
      </c>
      <c r="D14" s="183"/>
    </row>
    <row r="15" s="199" customFormat="1" ht="45.950000000000003" customHeight="1">
      <c r="A15" s="206" t="s">
        <v>1084</v>
      </c>
      <c r="B15" s="206" t="s">
        <v>1085</v>
      </c>
      <c r="C15" s="179">
        <v>899</v>
      </c>
      <c r="D15" s="214" t="s">
        <v>1086</v>
      </c>
    </row>
    <row r="16" s="174" customFormat="1" ht="24" customHeight="1">
      <c r="A16" s="183"/>
      <c r="B16" s="197" t="s">
        <v>916</v>
      </c>
      <c r="C16" s="217">
        <f>C12+C13</f>
        <v>5482.3299999999999</v>
      </c>
      <c r="D16" s="183"/>
    </row>
    <row r="17" s="199" customFormat="1" ht="12.75">
      <c r="C17" s="200"/>
    </row>
    <row r="18" s="199" customFormat="1" ht="12.75">
      <c r="C18" s="200"/>
    </row>
    <row r="19" s="199" customFormat="1" ht="12.75">
      <c r="C19" s="200"/>
    </row>
    <row r="20" s="199" customFormat="1" ht="12.75">
      <c r="C20" s="200"/>
    </row>
    <row r="21" s="199" customFormat="1" ht="12.75">
      <c r="C21" s="200"/>
    </row>
    <row r="22" s="199" customFormat="1" ht="12.75">
      <c r="C22" s="200"/>
    </row>
    <row r="23" s="199" customFormat="1" ht="12.75">
      <c r="C23" s="200"/>
    </row>
    <row r="24" s="199" customFormat="1" ht="12.75">
      <c r="C24" s="200"/>
    </row>
    <row r="25" s="199" customFormat="1" ht="12.75">
      <c r="C25" s="200"/>
    </row>
    <row r="26" s="199" customFormat="1" ht="12.75">
      <c r="C26" s="200"/>
    </row>
    <row r="27" s="199" customFormat="1" ht="12.75">
      <c r="C27" s="200"/>
    </row>
    <row r="28" s="199" customFormat="1" ht="12.75">
      <c r="C28" s="200"/>
    </row>
    <row r="29" s="199" customFormat="1" ht="12.75">
      <c r="C29" s="200"/>
    </row>
    <row r="30" s="199" customFormat="1" ht="12.75">
      <c r="C30" s="200"/>
    </row>
    <row r="31" s="199" customFormat="1" ht="12.75">
      <c r="C31" s="200"/>
    </row>
    <row r="32" s="199" customFormat="1" ht="12.75">
      <c r="C32" s="200"/>
    </row>
    <row r="33" s="199" customFormat="1" ht="12.75">
      <c r="C33" s="200"/>
    </row>
    <row r="34" s="199" customFormat="1" ht="12.75">
      <c r="C34" s="200"/>
    </row>
    <row r="35" s="199" customFormat="1" ht="12.75">
      <c r="C35" s="200"/>
    </row>
    <row r="36" s="199" customFormat="1" ht="12.75">
      <c r="C36" s="200"/>
    </row>
    <row r="37" s="199" customFormat="1" ht="12.75">
      <c r="C37" s="200"/>
    </row>
    <row r="38" s="199" customFormat="1" ht="12.75">
      <c r="C38" s="200"/>
    </row>
    <row r="39" s="199" customFormat="1" ht="12.75">
      <c r="C39" s="200"/>
    </row>
    <row r="40" s="199" customFormat="1" ht="12.75">
      <c r="C40" s="200"/>
    </row>
    <row r="41" s="199" customFormat="1" ht="12.75">
      <c r="C41" s="200"/>
    </row>
    <row r="42" s="199" customFormat="1" ht="12.75">
      <c r="C42" s="200"/>
    </row>
    <row r="43" s="199" customFormat="1" ht="12.75">
      <c r="C43" s="200"/>
    </row>
    <row r="44" s="199" customFormat="1" ht="12.75">
      <c r="C44" s="200"/>
    </row>
    <row r="45" s="199" customFormat="1" ht="12.75">
      <c r="C45" s="200"/>
    </row>
    <row r="46" s="199" customFormat="1" ht="12.75">
      <c r="C46" s="200"/>
    </row>
    <row r="47" s="199" customFormat="1" ht="12.75">
      <c r="C47" s="200"/>
    </row>
    <row r="48" s="199" customFormat="1" ht="12.75">
      <c r="C48" s="200"/>
    </row>
    <row r="49" s="199" customFormat="1" ht="12.75">
      <c r="C49" s="200"/>
    </row>
    <row r="50" s="199" customFormat="1" ht="12.75">
      <c r="C50" s="200"/>
    </row>
    <row r="51" s="199" customFormat="1" ht="12.75">
      <c r="C51" s="200"/>
    </row>
    <row r="52" s="199" customFormat="1" ht="12.75">
      <c r="C52" s="200"/>
    </row>
    <row r="53" s="199" customFormat="1" ht="12.75">
      <c r="C53" s="200"/>
    </row>
    <row r="54" s="199" customFormat="1" ht="12.75">
      <c r="C54" s="200"/>
    </row>
    <row r="55" s="199" customFormat="1" ht="12.75">
      <c r="C55" s="200"/>
    </row>
    <row r="56" s="199" customFormat="1" ht="12.75">
      <c r="C56" s="200"/>
    </row>
    <row r="57" s="199" customFormat="1" ht="12.75">
      <c r="C57" s="200"/>
    </row>
    <row r="58" s="199" customFormat="1" ht="12.75">
      <c r="C58" s="200"/>
    </row>
    <row r="59" s="199" customFormat="1" ht="12.75">
      <c r="C59" s="200"/>
    </row>
    <row r="60" s="199" customFormat="1" ht="12.75">
      <c r="C60" s="200"/>
    </row>
    <row r="61" s="199" customFormat="1" ht="12.75">
      <c r="C61" s="200"/>
    </row>
    <row r="62" s="199" customFormat="1" ht="12.75">
      <c r="C62" s="200"/>
    </row>
    <row r="63" s="199" customFormat="1" ht="12.75">
      <c r="C63" s="200"/>
    </row>
    <row r="64" s="199" customFormat="1" ht="12.75">
      <c r="C64" s="200"/>
    </row>
    <row r="65" s="199" customFormat="1" ht="12.75">
      <c r="C65" s="200"/>
    </row>
    <row r="66" s="199" customFormat="1" ht="12.75">
      <c r="C66" s="200"/>
    </row>
    <row r="67" s="199" customFormat="1" ht="12.75">
      <c r="C67" s="200"/>
    </row>
    <row r="68" s="199" customFormat="1" ht="12.75">
      <c r="C68" s="200"/>
    </row>
    <row r="69" s="199" customFormat="1" ht="12.75">
      <c r="C69" s="200"/>
    </row>
    <row r="81" s="167" customFormat="1"/>
    <row r="82" s="167" customFormat="1"/>
    <row r="83" s="167" customFormat="1"/>
    <row r="84" s="167" customFormat="1"/>
    <row r="85" s="167" customFormat="1"/>
    <row r="86" s="167" customFormat="1"/>
    <row r="87" s="167" customFormat="1"/>
    <row r="88" s="167" customFormat="1"/>
    <row r="89" s="167" customFormat="1"/>
    <row r="90" s="167" customFormat="1"/>
    <row r="91" s="167" customFormat="1"/>
    <row r="92" s="167" customFormat="1"/>
    <row r="93" s="167" customFormat="1"/>
    <row r="94" s="167" customFormat="1"/>
    <row r="95" s="167" customFormat="1"/>
    <row r="96" s="167" customFormat="1"/>
    <row r="97" s="167" customFormat="1"/>
    <row r="98" s="167" customFormat="1"/>
    <row r="99" s="167" customFormat="1"/>
    <row r="100" s="167" customFormat="1"/>
    <row r="101" s="167" customFormat="1"/>
    <row r="102" s="167" customFormat="1"/>
    <row r="103" s="167" customFormat="1"/>
    <row r="104" s="167" customFormat="1"/>
    <row r="105" s="167" customFormat="1"/>
    <row r="106" s="167" customFormat="1"/>
    <row r="107" s="167" customFormat="1"/>
    <row r="108" s="167" customFormat="1"/>
    <row r="109" s="167" customFormat="1"/>
    <row r="110" s="167" customFormat="1"/>
    <row r="111" s="167" customFormat="1"/>
    <row r="112" s="167" customFormat="1"/>
    <row r="113" s="167" customFormat="1"/>
    <row r="114" s="167" customFormat="1"/>
    <row r="115" s="167" customFormat="1"/>
    <row r="116" s="167" customFormat="1"/>
    <row r="117" s="167" customFormat="1"/>
    <row r="118" s="167" customFormat="1"/>
    <row r="119" s="167" customFormat="1"/>
    <row r="120" s="167" customFormat="1"/>
    <row r="121" s="167" customFormat="1"/>
    <row r="122" s="167" customFormat="1"/>
    <row r="123" s="167" customFormat="1"/>
    <row r="124" s="167" customFormat="1"/>
    <row r="125" s="167" customFormat="1"/>
    <row r="126" s="167" customFormat="1"/>
    <row r="127" s="167" customFormat="1"/>
    <row r="128" s="167" customFormat="1"/>
    <row r="129" s="167" customFormat="1"/>
    <row r="130" s="167" customFormat="1"/>
    <row r="131" s="167" customFormat="1"/>
    <row r="132" s="167" customFormat="1"/>
    <row r="133" s="167" customFormat="1"/>
    <row r="134" s="167" customFormat="1"/>
    <row r="135" s="167" customFormat="1"/>
    <row r="136" s="167" customFormat="1"/>
    <row r="137" s="167" customFormat="1"/>
    <row r="138" s="167" customFormat="1"/>
    <row r="139" s="167" customFormat="1"/>
    <row r="140" s="167" customFormat="1"/>
    <row r="141" s="167" customFormat="1"/>
    <row r="142" s="167" customFormat="1"/>
    <row r="143" s="167" customFormat="1"/>
    <row r="144" s="167" customFormat="1"/>
    <row r="145" s="167" customFormat="1"/>
    <row r="146" s="167" customFormat="1"/>
    <row r="147" s="167" customFormat="1"/>
    <row r="148" s="167" customFormat="1"/>
    <row r="149" s="167" customFormat="1"/>
    <row r="150" s="167" customFormat="1"/>
    <row r="151" s="167" customFormat="1"/>
    <row r="152" s="167" customFormat="1"/>
    <row r="153" s="167" customFormat="1"/>
    <row r="154" s="167" customFormat="1"/>
    <row r="155" s="167" customFormat="1"/>
  </sheetData>
  <mergeCells count="2">
    <mergeCell ref="A2:D2"/>
    <mergeCell ref="A3:B3"/>
  </mergeCells>
  <printOptions headings="0" gridLines="0"/>
  <pageMargins left="0.78680555555555598" right="0.78680555555555598" top="0.94375000000000009" bottom="0.74791666666666701" header="0.31388888888888894" footer="0.51180555555555596"/>
  <pageSetup paperSize="9" scale="100" firstPageNumber="71"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64" activeCellId="0" sqref="A64:D64"/>
    </sheetView>
  </sheetViews>
  <sheetFormatPr defaultColWidth="9" defaultRowHeight="12.75" outlineLevelCol="3"/>
  <cols>
    <col customWidth="1" min="1" max="1" style="1" width="11.25"/>
    <col customWidth="1" min="2" max="2" style="1" width="50.25"/>
    <col customWidth="1" min="3" max="3" style="2" width="14.75"/>
    <col customWidth="1" min="4" max="4" style="1" width="7"/>
    <col min="5" max="16384" style="1" width="9"/>
  </cols>
  <sheetData>
    <row r="1" s="1" customFormat="1" ht="23.25" customHeight="1">
      <c r="A1" s="39" t="s">
        <v>1087</v>
      </c>
      <c r="C1" s="2"/>
    </row>
    <row r="2" s="1" customFormat="1" ht="27.75" customHeight="1">
      <c r="A2" s="3" t="s">
        <v>1088</v>
      </c>
      <c r="B2" s="4"/>
      <c r="C2" s="4"/>
      <c r="D2" s="4"/>
    </row>
    <row r="3" s="5" customFormat="1" ht="23.25" customHeight="1">
      <c r="B3" s="6"/>
      <c r="C3" s="7" t="s">
        <v>2</v>
      </c>
      <c r="D3" s="7"/>
    </row>
    <row r="4" s="5" customFormat="1" ht="18" customHeight="1">
      <c r="A4" s="8" t="s">
        <v>3</v>
      </c>
      <c r="B4" s="9" t="s">
        <v>4</v>
      </c>
      <c r="C4" s="9" t="s">
        <v>5</v>
      </c>
      <c r="D4" s="10" t="s">
        <v>6</v>
      </c>
    </row>
    <row r="5" s="5" customFormat="1" ht="18" customHeight="1">
      <c r="A5" s="27">
        <v>110</v>
      </c>
      <c r="B5" s="91" t="s">
        <v>1089</v>
      </c>
      <c r="C5" s="20">
        <f>C6+C8+C43</f>
        <v>148147</v>
      </c>
      <c r="D5" s="13"/>
    </row>
    <row r="6" s="5" customFormat="1" ht="18" customHeight="1">
      <c r="A6" s="27">
        <v>11001</v>
      </c>
      <c r="B6" s="33" t="s">
        <v>93</v>
      </c>
      <c r="C6" s="20">
        <f>SUM(C7:C7)</f>
        <v>28518</v>
      </c>
      <c r="D6" s="13"/>
    </row>
    <row r="7" s="5" customFormat="1" ht="18" customHeight="1">
      <c r="A7" s="27">
        <v>1100199</v>
      </c>
      <c r="B7" s="33" t="s">
        <v>94</v>
      </c>
      <c r="C7" s="20">
        <v>28518</v>
      </c>
      <c r="D7" s="13"/>
    </row>
    <row r="8" s="5" customFormat="1" ht="18" customHeight="1">
      <c r="A8" s="27">
        <v>11002</v>
      </c>
      <c r="B8" s="33" t="s">
        <v>95</v>
      </c>
      <c r="C8" s="20">
        <f>SUM(C9:C42)</f>
        <v>77410</v>
      </c>
      <c r="D8" s="13"/>
    </row>
    <row r="9" s="5" customFormat="1" ht="18" customHeight="1">
      <c r="A9" s="27">
        <v>1100202</v>
      </c>
      <c r="B9" s="33" t="s">
        <v>96</v>
      </c>
      <c r="C9" s="20">
        <v>2357</v>
      </c>
      <c r="D9" s="13"/>
    </row>
    <row r="10" s="5" customFormat="1" ht="18" customHeight="1">
      <c r="A10" s="27">
        <v>1100207</v>
      </c>
      <c r="B10" s="33" t="s">
        <v>97</v>
      </c>
      <c r="C10" s="20">
        <v>10865</v>
      </c>
      <c r="D10" s="13"/>
    </row>
    <row r="11" s="5" customFormat="1" ht="18" customHeight="1">
      <c r="A11" s="27">
        <v>1100208</v>
      </c>
      <c r="B11" s="33" t="s">
        <v>98</v>
      </c>
      <c r="C11" s="20">
        <v>-27459</v>
      </c>
      <c r="D11" s="13"/>
    </row>
    <row r="12" s="5" customFormat="1" ht="18" customHeight="1">
      <c r="A12" s="27">
        <v>1100299</v>
      </c>
      <c r="B12" s="33" t="s">
        <v>99</v>
      </c>
      <c r="C12" s="20">
        <v>1672</v>
      </c>
      <c r="D12" s="13"/>
    </row>
    <row r="13" s="5" customFormat="1" ht="18" customHeight="1">
      <c r="A13" s="27">
        <v>11002</v>
      </c>
      <c r="B13" s="33" t="s">
        <v>100</v>
      </c>
      <c r="C13" s="20">
        <v>34341</v>
      </c>
      <c r="D13" s="13"/>
    </row>
    <row r="14" s="5" customFormat="1" ht="18" customHeight="1">
      <c r="A14" s="27">
        <v>1100215</v>
      </c>
      <c r="B14" s="33" t="s">
        <v>101</v>
      </c>
      <c r="C14" s="20">
        <v>3509</v>
      </c>
      <c r="D14" s="13"/>
    </row>
    <row r="15" s="5" customFormat="1" ht="18" customHeight="1">
      <c r="A15" s="27">
        <v>1100220</v>
      </c>
      <c r="B15" s="33" t="s">
        <v>102</v>
      </c>
      <c r="C15" s="20">
        <v>3958</v>
      </c>
      <c r="D15" s="13"/>
    </row>
    <row r="16" s="5" customFormat="1" ht="18" customHeight="1">
      <c r="A16" s="27">
        <v>1100221</v>
      </c>
      <c r="B16" s="33" t="s">
        <v>103</v>
      </c>
      <c r="C16" s="20">
        <v>734</v>
      </c>
      <c r="D16" s="13"/>
    </row>
    <row r="17" s="5" customFormat="1" ht="18" customHeight="1">
      <c r="A17" s="27">
        <v>1100222</v>
      </c>
      <c r="B17" s="33" t="s">
        <v>104</v>
      </c>
      <c r="C17" s="20"/>
      <c r="D17" s="13"/>
    </row>
    <row r="18" s="5" customFormat="1" ht="18" customHeight="1">
      <c r="A18" s="27">
        <v>1100225</v>
      </c>
      <c r="B18" s="33" t="s">
        <v>105</v>
      </c>
      <c r="C18" s="20">
        <v>130</v>
      </c>
      <c r="D18" s="13"/>
    </row>
    <row r="19" s="5" customFormat="1" ht="18" customHeight="1">
      <c r="A19" s="27">
        <v>1100226</v>
      </c>
      <c r="B19" s="33" t="s">
        <v>106</v>
      </c>
      <c r="C19" s="20"/>
      <c r="D19" s="13"/>
    </row>
    <row r="20" s="5" customFormat="1" ht="18" customHeight="1">
      <c r="A20" s="27">
        <v>1100227</v>
      </c>
      <c r="B20" s="33" t="s">
        <v>107</v>
      </c>
      <c r="C20" s="20">
        <v>16611</v>
      </c>
      <c r="D20" s="13"/>
    </row>
    <row r="21" s="5" customFormat="1" ht="18" customHeight="1">
      <c r="A21" s="27">
        <v>1100228</v>
      </c>
      <c r="B21" s="33" t="s">
        <v>108</v>
      </c>
      <c r="C21" s="20"/>
      <c r="D21" s="13"/>
    </row>
    <row r="22" s="5" customFormat="1" ht="18" customHeight="1">
      <c r="A22" s="27">
        <v>1100241</v>
      </c>
      <c r="B22" s="33" t="s">
        <v>109</v>
      </c>
      <c r="C22" s="20"/>
      <c r="D22" s="13"/>
    </row>
    <row r="23" s="5" customFormat="1" ht="18" customHeight="1">
      <c r="A23" s="27">
        <v>1100242</v>
      </c>
      <c r="B23" s="33" t="s">
        <v>110</v>
      </c>
      <c r="C23" s="20"/>
      <c r="D23" s="13"/>
    </row>
    <row r="24" s="5" customFormat="1" ht="18" customHeight="1">
      <c r="A24" s="27">
        <v>1100243</v>
      </c>
      <c r="B24" s="33" t="s">
        <v>111</v>
      </c>
      <c r="C24" s="20"/>
      <c r="D24" s="13"/>
    </row>
    <row r="25" s="5" customFormat="1" ht="18" customHeight="1">
      <c r="A25" s="27">
        <v>1100244</v>
      </c>
      <c r="B25" s="33" t="s">
        <v>112</v>
      </c>
      <c r="C25" s="20"/>
      <c r="D25" s="13"/>
    </row>
    <row r="26" s="5" customFormat="1" ht="18" customHeight="1">
      <c r="A26" s="27">
        <v>1100245</v>
      </c>
      <c r="B26" s="33" t="s">
        <v>113</v>
      </c>
      <c r="C26" s="20"/>
      <c r="D26" s="13"/>
    </row>
    <row r="27" s="5" customFormat="1" ht="18" customHeight="1">
      <c r="A27" s="27">
        <v>1100246</v>
      </c>
      <c r="B27" s="33" t="s">
        <v>114</v>
      </c>
      <c r="C27" s="20"/>
      <c r="D27" s="13"/>
    </row>
    <row r="28" s="5" customFormat="1" ht="18" customHeight="1">
      <c r="A28" s="27">
        <v>1100247</v>
      </c>
      <c r="B28" s="33" t="s">
        <v>115</v>
      </c>
      <c r="C28" s="20"/>
      <c r="D28" s="13"/>
    </row>
    <row r="29" s="5" customFormat="1" ht="18" customHeight="1">
      <c r="A29" s="27">
        <v>1100248</v>
      </c>
      <c r="B29" s="33" t="s">
        <v>116</v>
      </c>
      <c r="C29" s="20">
        <v>16572</v>
      </c>
      <c r="D29" s="13"/>
    </row>
    <row r="30" s="5" customFormat="1" ht="18" customHeight="1">
      <c r="A30" s="27">
        <v>1100249</v>
      </c>
      <c r="B30" s="33" t="s">
        <v>117</v>
      </c>
      <c r="C30" s="20"/>
      <c r="D30" s="13"/>
    </row>
    <row r="31" s="5" customFormat="1" ht="18" customHeight="1">
      <c r="A31" s="27">
        <v>1100250</v>
      </c>
      <c r="B31" s="33" t="s">
        <v>118</v>
      </c>
      <c r="C31" s="20">
        <v>2813</v>
      </c>
      <c r="D31" s="13"/>
    </row>
    <row r="32" s="5" customFormat="1" ht="18" customHeight="1">
      <c r="A32" s="27">
        <v>1100251</v>
      </c>
      <c r="B32" s="33" t="s">
        <v>119</v>
      </c>
      <c r="C32" s="20"/>
      <c r="D32" s="13"/>
    </row>
    <row r="33" s="5" customFormat="1" ht="18" customHeight="1">
      <c r="A33" s="27">
        <v>1100252</v>
      </c>
      <c r="B33" s="33" t="s">
        <v>120</v>
      </c>
      <c r="C33" s="20">
        <v>1307</v>
      </c>
      <c r="D33" s="13"/>
    </row>
    <row r="34" s="5" customFormat="1" ht="18" customHeight="1">
      <c r="A34" s="27">
        <v>1100253</v>
      </c>
      <c r="B34" s="33" t="s">
        <v>121</v>
      </c>
      <c r="C34" s="20"/>
      <c r="D34" s="13"/>
    </row>
    <row r="35" s="5" customFormat="1" ht="18" customHeight="1">
      <c r="A35" s="27">
        <v>1100254</v>
      </c>
      <c r="B35" s="33" t="s">
        <v>122</v>
      </c>
      <c r="C35" s="20"/>
      <c r="D35" s="13"/>
    </row>
    <row r="36" s="5" customFormat="1" ht="18" customHeight="1">
      <c r="A36" s="27">
        <v>1100255</v>
      </c>
      <c r="B36" s="33" t="s">
        <v>123</v>
      </c>
      <c r="C36" s="20"/>
      <c r="D36" s="13"/>
    </row>
    <row r="37" s="5" customFormat="1" ht="18" customHeight="1">
      <c r="A37" s="27">
        <v>1100256</v>
      </c>
      <c r="B37" s="33" t="s">
        <v>124</v>
      </c>
      <c r="C37" s="20"/>
      <c r="D37" s="13"/>
    </row>
    <row r="38" s="5" customFormat="1" ht="18" customHeight="1">
      <c r="A38" s="27">
        <v>1100257</v>
      </c>
      <c r="B38" s="33" t="s">
        <v>125</v>
      </c>
      <c r="C38" s="20"/>
      <c r="D38" s="13"/>
    </row>
    <row r="39" s="5" customFormat="1" ht="18" customHeight="1">
      <c r="A39" s="27">
        <v>1100258</v>
      </c>
      <c r="B39" s="33" t="s">
        <v>126</v>
      </c>
      <c r="C39" s="20"/>
      <c r="D39" s="13"/>
    </row>
    <row r="40" s="5" customFormat="1" ht="18" customHeight="1">
      <c r="A40" s="27">
        <v>1100259</v>
      </c>
      <c r="B40" s="33" t="s">
        <v>127</v>
      </c>
      <c r="C40" s="20"/>
      <c r="D40" s="13"/>
    </row>
    <row r="41" s="5" customFormat="1" ht="18" customHeight="1">
      <c r="A41" s="27">
        <v>1100260</v>
      </c>
      <c r="B41" s="33" t="s">
        <v>128</v>
      </c>
      <c r="C41" s="20"/>
      <c r="D41" s="13"/>
    </row>
    <row r="42" s="5" customFormat="1" ht="18" customHeight="1">
      <c r="A42" s="27">
        <v>1100299</v>
      </c>
      <c r="B42" s="33" t="s">
        <v>129</v>
      </c>
      <c r="C42" s="20">
        <v>10000</v>
      </c>
      <c r="D42" s="13"/>
    </row>
    <row r="43" s="5" customFormat="1" ht="18" customHeight="1">
      <c r="A43" s="27">
        <v>11003</v>
      </c>
      <c r="B43" s="33" t="s">
        <v>130</v>
      </c>
      <c r="C43" s="20">
        <f>SUM(C44:C63)</f>
        <v>42219</v>
      </c>
      <c r="D43" s="13"/>
    </row>
    <row r="44" s="5" customFormat="1" ht="18" customHeight="1">
      <c r="A44" s="27">
        <v>1100301</v>
      </c>
      <c r="B44" s="33" t="s">
        <v>131</v>
      </c>
      <c r="C44" s="20">
        <v>1214</v>
      </c>
      <c r="D44" s="20"/>
    </row>
    <row r="45" s="5" customFormat="1" ht="18" customHeight="1">
      <c r="A45" s="27">
        <v>1100302</v>
      </c>
      <c r="B45" s="33" t="s">
        <v>132</v>
      </c>
      <c r="C45" s="20"/>
      <c r="D45" s="20"/>
    </row>
    <row r="46" s="5" customFormat="1" ht="18" customHeight="1">
      <c r="A46" s="27">
        <v>1100303</v>
      </c>
      <c r="B46" s="33" t="s">
        <v>133</v>
      </c>
      <c r="C46" s="20">
        <v>217</v>
      </c>
      <c r="D46" s="20"/>
    </row>
    <row r="47" s="5" customFormat="1" ht="18" customHeight="1">
      <c r="A47" s="27">
        <v>1100304</v>
      </c>
      <c r="B47" s="33" t="s">
        <v>134</v>
      </c>
      <c r="C47" s="20"/>
      <c r="D47" s="20"/>
    </row>
    <row r="48" s="5" customFormat="1" ht="18" customHeight="1">
      <c r="A48" s="27">
        <v>1100305</v>
      </c>
      <c r="B48" s="33" t="s">
        <v>135</v>
      </c>
      <c r="C48" s="20">
        <v>2642</v>
      </c>
      <c r="D48" s="20"/>
    </row>
    <row r="49" s="5" customFormat="1" ht="18" customHeight="1">
      <c r="A49" s="27">
        <v>1100306</v>
      </c>
      <c r="B49" s="33" t="s">
        <v>136</v>
      </c>
      <c r="C49" s="20"/>
      <c r="D49" s="20"/>
    </row>
    <row r="50" s="5" customFormat="1" ht="18" customHeight="1">
      <c r="A50" s="27">
        <v>1100307</v>
      </c>
      <c r="B50" s="33" t="s">
        <v>137</v>
      </c>
      <c r="C50" s="20">
        <v>3322</v>
      </c>
      <c r="D50" s="20"/>
    </row>
    <row r="51" s="5" customFormat="1" ht="18" customHeight="1">
      <c r="A51" s="27">
        <v>1100308</v>
      </c>
      <c r="B51" s="33" t="s">
        <v>138</v>
      </c>
      <c r="C51" s="20">
        <v>2864</v>
      </c>
      <c r="D51" s="20"/>
    </row>
    <row r="52" s="5" customFormat="1" ht="18" customHeight="1">
      <c r="A52" s="27">
        <v>1100310</v>
      </c>
      <c r="B52" s="33" t="s">
        <v>139</v>
      </c>
      <c r="C52" s="20">
        <v>4139</v>
      </c>
      <c r="D52" s="20"/>
    </row>
    <row r="53" s="5" customFormat="1" ht="18" customHeight="1">
      <c r="A53" s="27">
        <v>1100311</v>
      </c>
      <c r="B53" s="33" t="s">
        <v>140</v>
      </c>
      <c r="C53" s="20">
        <v>2314</v>
      </c>
      <c r="D53" s="20"/>
    </row>
    <row r="54" s="5" customFormat="1" ht="18" customHeight="1">
      <c r="A54" s="27">
        <v>1100312</v>
      </c>
      <c r="B54" s="33" t="s">
        <v>141</v>
      </c>
      <c r="C54" s="20">
        <v>848</v>
      </c>
      <c r="D54" s="20"/>
    </row>
    <row r="55" s="5" customFormat="1" ht="18" customHeight="1">
      <c r="A55" s="27">
        <v>1100313</v>
      </c>
      <c r="B55" s="33" t="s">
        <v>142</v>
      </c>
      <c r="C55" s="20">
        <v>8315</v>
      </c>
      <c r="D55" s="20"/>
    </row>
    <row r="56" s="5" customFormat="1" ht="18" customHeight="1">
      <c r="A56" s="27">
        <v>1100314</v>
      </c>
      <c r="B56" s="33" t="s">
        <v>143</v>
      </c>
      <c r="C56" s="20">
        <v>7620</v>
      </c>
      <c r="D56" s="20"/>
    </row>
    <row r="57" s="5" customFormat="1" ht="18" customHeight="1">
      <c r="A57" s="27">
        <v>1100315</v>
      </c>
      <c r="B57" s="33" t="s">
        <v>144</v>
      </c>
      <c r="C57" s="20"/>
      <c r="D57" s="20"/>
    </row>
    <row r="58" s="5" customFormat="1" ht="18" customHeight="1">
      <c r="A58" s="27">
        <v>1100316</v>
      </c>
      <c r="B58" s="33" t="s">
        <v>145</v>
      </c>
      <c r="C58" s="20">
        <v>82</v>
      </c>
      <c r="D58" s="20"/>
    </row>
    <row r="59" s="5" customFormat="1" ht="18" customHeight="1">
      <c r="A59" s="27">
        <v>1100317</v>
      </c>
      <c r="B59" s="33" t="s">
        <v>146</v>
      </c>
      <c r="C59" s="20"/>
      <c r="D59" s="13"/>
    </row>
    <row r="60" s="5" customFormat="1" ht="18" customHeight="1">
      <c r="A60" s="27">
        <v>1100320</v>
      </c>
      <c r="B60" s="33" t="s">
        <v>147</v>
      </c>
      <c r="C60" s="20">
        <v>531</v>
      </c>
      <c r="D60" s="20"/>
    </row>
    <row r="61" s="5" customFormat="1" ht="18" customHeight="1">
      <c r="A61" s="27">
        <v>1100321</v>
      </c>
      <c r="B61" s="33" t="s">
        <v>148</v>
      </c>
      <c r="C61" s="20">
        <v>6175</v>
      </c>
      <c r="D61" s="20"/>
    </row>
    <row r="62" s="5" customFormat="1" ht="18" customHeight="1">
      <c r="A62" s="27">
        <v>1100322</v>
      </c>
      <c r="B62" s="33" t="s">
        <v>149</v>
      </c>
      <c r="C62" s="20">
        <v>1736</v>
      </c>
      <c r="D62" s="20"/>
    </row>
    <row r="63" s="5" customFormat="1" ht="18" customHeight="1">
      <c r="A63" s="27">
        <v>1100399</v>
      </c>
      <c r="B63" s="33" t="s">
        <v>150</v>
      </c>
      <c r="C63" s="20">
        <v>200</v>
      </c>
      <c r="D63" s="20"/>
    </row>
    <row r="64" s="22" customFormat="1" ht="26" customHeight="1">
      <c r="A64" s="219" t="s">
        <v>1090</v>
      </c>
      <c r="B64" s="220"/>
      <c r="C64" s="220"/>
      <c r="D64" s="220"/>
    </row>
    <row r="65" s="22" customFormat="1" ht="12.75" customHeight="1">
      <c r="C65" s="23"/>
    </row>
    <row r="66" s="22" customFormat="1" ht="12.75" customHeight="1">
      <c r="C66" s="23"/>
    </row>
    <row r="67" s="22" customFormat="1" ht="12.75" customHeight="1">
      <c r="C67" s="23"/>
    </row>
    <row r="68" s="22" customFormat="1" ht="12.75" customHeight="1">
      <c r="C68" s="23"/>
    </row>
    <row r="69" s="22" customFormat="1" ht="12.75" customHeight="1">
      <c r="C69" s="23"/>
    </row>
    <row r="70" s="22" customFormat="1" ht="12.75" customHeight="1">
      <c r="C70" s="23"/>
    </row>
    <row r="71" s="22" customFormat="1" ht="12.75" customHeight="1">
      <c r="C71" s="23"/>
    </row>
    <row r="72" s="22" customFormat="1" ht="12.75" customHeight="1">
      <c r="C72" s="23"/>
    </row>
    <row r="73" s="22" customFormat="1" ht="12.75" customHeight="1">
      <c r="C73" s="23"/>
    </row>
    <row r="74" s="22" customFormat="1" ht="12.75" customHeight="1">
      <c r="C74" s="23"/>
    </row>
    <row r="75" s="22" customFormat="1" ht="12.75" customHeight="1">
      <c r="C75" s="23"/>
    </row>
    <row r="76" s="22" customFormat="1" ht="12.75">
      <c r="C76" s="23"/>
    </row>
    <row r="77" s="22" customFormat="1" ht="12.75">
      <c r="C77" s="23"/>
    </row>
    <row r="78" s="22" customFormat="1" ht="12.75">
      <c r="C78" s="23"/>
    </row>
    <row r="79" s="22" customFormat="1" ht="12.75">
      <c r="C79" s="23"/>
    </row>
    <row r="80" s="22" customFormat="1" ht="12.75">
      <c r="C80" s="23"/>
    </row>
    <row r="81" s="22" customFormat="1" ht="12.75">
      <c r="C81" s="23"/>
    </row>
    <row r="82" s="22" customFormat="1" ht="12.75">
      <c r="C82" s="23"/>
    </row>
    <row r="83" s="22" customFormat="1" ht="12.75">
      <c r="C83" s="23"/>
    </row>
    <row r="84" s="22" customFormat="1" ht="12.75">
      <c r="C84" s="23"/>
    </row>
    <row r="85" s="22" customFormat="1" ht="12.75">
      <c r="C85" s="23"/>
    </row>
    <row r="86" s="22" customFormat="1" ht="12.75">
      <c r="C86" s="23"/>
    </row>
    <row r="87" s="22" customFormat="1" ht="12.75">
      <c r="C87" s="23"/>
    </row>
    <row r="88" s="22" customFormat="1" ht="12.75">
      <c r="C88" s="23"/>
    </row>
    <row r="89" s="22" customFormat="1" ht="12.75">
      <c r="C89" s="23"/>
    </row>
    <row r="90" s="22" customFormat="1" ht="12.75">
      <c r="C90" s="23"/>
    </row>
    <row r="91" s="22" customFormat="1" ht="12.75">
      <c r="C91" s="23"/>
    </row>
    <row r="92" s="22" customFormat="1" ht="12.75">
      <c r="C92" s="23"/>
    </row>
    <row r="93" s="22" customFormat="1" ht="12.75">
      <c r="C93" s="23"/>
    </row>
    <row r="94" s="22" customFormat="1" ht="12.75">
      <c r="C94" s="23"/>
    </row>
    <row r="95" s="22" customFormat="1" ht="12.75">
      <c r="C95" s="23"/>
    </row>
    <row r="96" s="22" customFormat="1" ht="12.75">
      <c r="C96" s="23"/>
    </row>
    <row r="97" s="22" customFormat="1" ht="12.75">
      <c r="C97" s="23"/>
    </row>
    <row r="98" s="22" customFormat="1" ht="12.75">
      <c r="C98" s="23"/>
    </row>
    <row r="99" s="22" customFormat="1" ht="12.75">
      <c r="C99" s="23"/>
    </row>
    <row r="100" s="22" customFormat="1" ht="12.75">
      <c r="C100" s="23"/>
    </row>
    <row r="101" s="22" customFormat="1" ht="12.75">
      <c r="C101" s="23"/>
    </row>
    <row r="102" s="22" customFormat="1" ht="12.75">
      <c r="C102" s="23"/>
    </row>
    <row r="103" s="22" customFormat="1" ht="12.75">
      <c r="C103" s="23"/>
    </row>
    <row r="104" s="22" customFormat="1" ht="12.75">
      <c r="C104" s="23"/>
    </row>
    <row r="105" s="22" customFormat="1" ht="12.75">
      <c r="C105" s="23"/>
    </row>
    <row r="106" s="22" customFormat="1" ht="12.75">
      <c r="C106" s="23"/>
    </row>
    <row r="107" s="22" customFormat="1" ht="12.75">
      <c r="C107" s="23"/>
    </row>
    <row r="108" s="22" customFormat="1" ht="12.75">
      <c r="C108" s="23"/>
    </row>
    <row r="109" s="22" customFormat="1" ht="12.75">
      <c r="C109" s="23"/>
    </row>
    <row r="110" s="22" customFormat="1" ht="12.75">
      <c r="C110" s="23"/>
    </row>
    <row r="111" s="22" customFormat="1" ht="12.75">
      <c r="C111" s="23"/>
    </row>
    <row r="112" s="22" customFormat="1" ht="12.75">
      <c r="C112" s="23"/>
    </row>
    <row r="113" s="22" customFormat="1" ht="12.75">
      <c r="C113" s="23"/>
    </row>
    <row r="114" s="22" customFormat="1" ht="12.75">
      <c r="C114" s="23"/>
    </row>
    <row r="115" s="22" customFormat="1" ht="12.75">
      <c r="C115" s="23"/>
    </row>
    <row r="116" s="22" customFormat="1" ht="12.75">
      <c r="C116" s="23"/>
    </row>
    <row r="117" s="22" customFormat="1" ht="12.75">
      <c r="C117" s="23"/>
    </row>
    <row r="118" s="22" customFormat="1" ht="12.75">
      <c r="C118" s="23"/>
    </row>
    <row r="119" s="22" customFormat="1" ht="12.75">
      <c r="C119" s="23"/>
    </row>
    <row r="120" s="22" customFormat="1" ht="12.75">
      <c r="C120" s="23"/>
    </row>
    <row r="121" s="22" customFormat="1" ht="12.75">
      <c r="C121" s="23"/>
    </row>
    <row r="122" s="22" customFormat="1" ht="12.75">
      <c r="C122" s="23"/>
    </row>
    <row r="123" s="22" customFormat="1" ht="12.75">
      <c r="C123" s="23"/>
    </row>
    <row r="124" s="22" customFormat="1" ht="12.75">
      <c r="C124" s="23"/>
    </row>
    <row r="125" s="22" customFormat="1" ht="12.75">
      <c r="C125" s="23"/>
    </row>
    <row r="126" s="22" customFormat="1" ht="12.75">
      <c r="C126" s="23"/>
    </row>
    <row r="127" s="22" customFormat="1" ht="12.75">
      <c r="C127" s="23"/>
    </row>
    <row r="128" s="22" customFormat="1" ht="12.75">
      <c r="C128" s="23"/>
    </row>
    <row r="129" s="22" customFormat="1" ht="12.75">
      <c r="C129" s="23"/>
    </row>
    <row r="130" s="22" customFormat="1" ht="12.75">
      <c r="C130" s="23"/>
    </row>
    <row r="131" s="22" customFormat="1" ht="12.75">
      <c r="C131" s="23"/>
    </row>
    <row r="132" s="22" customFormat="1" ht="12.75">
      <c r="C132" s="23"/>
    </row>
    <row r="133" s="22" customFormat="1" ht="12.75">
      <c r="C133" s="23"/>
    </row>
    <row r="134" s="22" customFormat="1" ht="12.75">
      <c r="C134" s="23"/>
    </row>
    <row r="135" s="22" customFormat="1" ht="12.75">
      <c r="C135" s="23"/>
    </row>
    <row r="136" s="22" customFormat="1" ht="12.75">
      <c r="C136" s="23"/>
    </row>
    <row r="137" s="22" customFormat="1" ht="12.75">
      <c r="C137" s="23"/>
    </row>
    <row r="138" s="22" customFormat="1" ht="12.75">
      <c r="C138" s="23"/>
    </row>
    <row r="139" s="22" customFormat="1" ht="12.75">
      <c r="C139" s="23"/>
    </row>
    <row r="140" s="22" customFormat="1" ht="12.75">
      <c r="C140" s="23"/>
    </row>
    <row r="141" s="22" customFormat="1" ht="12.75">
      <c r="C141" s="23"/>
    </row>
    <row r="142" s="22" customFormat="1" ht="12.75">
      <c r="C142" s="23"/>
    </row>
    <row r="143" s="22" customFormat="1" ht="12.75">
      <c r="C143" s="23"/>
    </row>
    <row r="144" s="22" customFormat="1" ht="12.75">
      <c r="C144" s="23"/>
    </row>
    <row r="145" s="22" customFormat="1" ht="12.75">
      <c r="C145" s="23"/>
    </row>
    <row r="146" s="22" customFormat="1" ht="12.75">
      <c r="C146" s="23"/>
    </row>
    <row r="147" s="22" customFormat="1" ht="12.75">
      <c r="C147" s="23"/>
    </row>
    <row r="148" s="22" customFormat="1" ht="12.75">
      <c r="C148" s="23"/>
    </row>
    <row r="149" s="22" customFormat="1" ht="12.75">
      <c r="C149" s="23"/>
    </row>
    <row r="150" s="22" customFormat="1" ht="12.75">
      <c r="C150" s="23"/>
    </row>
    <row r="151" s="22" customFormat="1" ht="12.75">
      <c r="C151" s="23"/>
    </row>
    <row r="152" s="22" customFormat="1" ht="12.75">
      <c r="C152" s="23"/>
    </row>
    <row r="153" s="22" customFormat="1" ht="12.75">
      <c r="C153" s="23"/>
    </row>
    <row r="154" s="22" customFormat="1" ht="12.75">
      <c r="C154" s="23"/>
    </row>
    <row r="155" s="22" customFormat="1" ht="12.75">
      <c r="C155" s="23"/>
    </row>
    <row r="156" s="22" customFormat="1" ht="12.75">
      <c r="C156" s="23"/>
    </row>
    <row r="157" s="22" customFormat="1" ht="12.75">
      <c r="C157" s="23"/>
    </row>
    <row r="158" s="22" customFormat="1" ht="12.75">
      <c r="C158" s="23"/>
    </row>
    <row r="159" s="22" customFormat="1" ht="12.75">
      <c r="C159" s="23"/>
    </row>
    <row r="160" s="22" customFormat="1" ht="12.75">
      <c r="C160" s="23"/>
    </row>
    <row r="161" s="22" customFormat="1" ht="12.75">
      <c r="C161" s="23"/>
    </row>
    <row r="162" s="22" customFormat="1" ht="12.75">
      <c r="C162" s="23"/>
    </row>
    <row r="163" s="22" customFormat="1" ht="12.75">
      <c r="C163" s="23"/>
    </row>
    <row r="164" s="22" customFormat="1" ht="12.75">
      <c r="C164" s="23"/>
    </row>
    <row r="165" s="22" customFormat="1" ht="12.75">
      <c r="C165" s="23"/>
    </row>
    <row r="166" s="22" customFormat="1" ht="12.75">
      <c r="C166" s="23"/>
    </row>
    <row r="167" s="22" customFormat="1" ht="12.75">
      <c r="C167" s="23"/>
    </row>
    <row r="168" s="22" customFormat="1" ht="12.75">
      <c r="C168" s="23"/>
    </row>
    <row r="169" s="22" customFormat="1" ht="12.75">
      <c r="C169" s="23"/>
    </row>
    <row r="170" s="22" customFormat="1" ht="12.75">
      <c r="C170" s="23"/>
    </row>
    <row r="171" s="22" customFormat="1" ht="12.75">
      <c r="C171" s="23"/>
    </row>
    <row r="172" s="22" customFormat="1" ht="12.75">
      <c r="C172" s="23"/>
    </row>
    <row r="173" s="22" customFormat="1" ht="12.75">
      <c r="C173" s="23"/>
    </row>
    <row r="174" s="22" customFormat="1" ht="12.75">
      <c r="C174" s="23"/>
    </row>
    <row r="175" s="22" customFormat="1" ht="12.75">
      <c r="C175" s="23"/>
    </row>
    <row r="176" s="22" customFormat="1" ht="12.75">
      <c r="C176" s="23"/>
    </row>
    <row r="177" s="22" customFormat="1" ht="12.75">
      <c r="C177" s="23"/>
    </row>
    <row r="178" s="22" customFormat="1" ht="12.75">
      <c r="C178" s="23"/>
    </row>
    <row r="179" s="22" customFormat="1" ht="12.75">
      <c r="C179" s="23"/>
    </row>
    <row r="180" s="22" customFormat="1" ht="12.75">
      <c r="C180" s="23"/>
    </row>
    <row r="181" s="22" customFormat="1" ht="12.75">
      <c r="C181" s="23"/>
    </row>
    <row r="182" s="22" customFormat="1" ht="12.75">
      <c r="C182" s="23"/>
    </row>
    <row r="183" s="22" customFormat="1" ht="12.75">
      <c r="C183" s="23"/>
    </row>
    <row r="184" s="22" customFormat="1" ht="12.75">
      <c r="C184" s="23"/>
    </row>
    <row r="185" s="22" customFormat="1" ht="12.75">
      <c r="C185" s="23"/>
    </row>
    <row r="186" s="22" customFormat="1" ht="12.75">
      <c r="C186" s="23"/>
    </row>
    <row r="187" s="22" customFormat="1" ht="12.75">
      <c r="C187" s="23"/>
    </row>
    <row r="188" s="22" customFormat="1" ht="12.75">
      <c r="C188" s="23"/>
    </row>
    <row r="189" s="22" customFormat="1" ht="12.75">
      <c r="C189" s="23"/>
    </row>
  </sheetData>
  <mergeCells count="3">
    <mergeCell ref="A2:D2"/>
    <mergeCell ref="C3:D3"/>
    <mergeCell ref="A64:D64"/>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8" activeCellId="0" sqref="A18:D18"/>
    </sheetView>
  </sheetViews>
  <sheetFormatPr defaultColWidth="9" defaultRowHeight="12.75" outlineLevelCol="3"/>
  <cols>
    <col customWidth="1" min="1" max="1" style="119" width="16.133333333333301"/>
    <col customWidth="1" min="2" max="2" style="119" width="49"/>
    <col customWidth="1" min="3" max="3" style="119" width="10.383333333333301"/>
    <col customWidth="1" min="4" max="4" style="119" width="8.3833333333333293"/>
    <col min="5" max="16384" style="119" width="9"/>
  </cols>
  <sheetData>
    <row r="1" s="119" customFormat="1" ht="17.25">
      <c r="A1" s="120" t="s">
        <v>1091</v>
      </c>
      <c r="B1" s="121"/>
    </row>
    <row r="2" s="119" customFormat="1" ht="30" customHeight="1">
      <c r="A2" s="221" t="s">
        <v>1092</v>
      </c>
      <c r="B2" s="122"/>
      <c r="C2" s="122"/>
      <c r="D2" s="122"/>
    </row>
    <row r="3" s="123" customFormat="1" ht="18" customHeight="1">
      <c r="B3" s="124"/>
      <c r="C3" s="125" t="s">
        <v>784</v>
      </c>
      <c r="D3" s="125"/>
    </row>
    <row r="4" s="126" customFormat="1" ht="17.25" customHeight="1">
      <c r="A4" s="127" t="s">
        <v>3</v>
      </c>
      <c r="B4" s="128" t="s">
        <v>785</v>
      </c>
      <c r="C4" s="129" t="s">
        <v>786</v>
      </c>
      <c r="D4" s="129" t="s">
        <v>787</v>
      </c>
    </row>
    <row r="5" s="130" customFormat="1" ht="17.25" customHeight="1">
      <c r="A5" s="131">
        <v>110</v>
      </c>
      <c r="B5" s="222" t="s">
        <v>1093</v>
      </c>
      <c r="C5" s="148">
        <f>C6</f>
        <v>1888</v>
      </c>
      <c r="D5" s="134"/>
    </row>
    <row r="6" s="130" customFormat="1" ht="17.25" customHeight="1">
      <c r="A6" s="131">
        <v>11004</v>
      </c>
      <c r="B6" s="134" t="s">
        <v>836</v>
      </c>
      <c r="C6" s="133">
        <f>C7+C17</f>
        <v>1888</v>
      </c>
      <c r="D6" s="134"/>
    </row>
    <row r="7" s="130" customFormat="1" ht="17.25" customHeight="1">
      <c r="A7" s="131">
        <v>1100401</v>
      </c>
      <c r="B7" s="134" t="s">
        <v>837</v>
      </c>
      <c r="C7" s="133">
        <f>SUM(C8:C16)</f>
        <v>1888</v>
      </c>
      <c r="D7" s="134"/>
    </row>
    <row r="8" s="130" customFormat="1" ht="17.25" customHeight="1">
      <c r="A8" s="131"/>
      <c r="B8" s="149" t="s">
        <v>838</v>
      </c>
      <c r="C8" s="127">
        <v>156</v>
      </c>
      <c r="D8" s="134"/>
    </row>
    <row r="9" s="130" customFormat="1" ht="17.25" customHeight="1">
      <c r="A9" s="131"/>
      <c r="B9" s="149" t="s">
        <v>839</v>
      </c>
      <c r="C9" s="127"/>
      <c r="D9" s="134"/>
    </row>
    <row r="10" s="130" customFormat="1" ht="17.25" customHeight="1">
      <c r="A10" s="131"/>
      <c r="B10" s="149" t="s">
        <v>840</v>
      </c>
      <c r="C10" s="127"/>
      <c r="D10" s="134"/>
    </row>
    <row r="11" s="130" customFormat="1" ht="17.25" customHeight="1">
      <c r="A11" s="131"/>
      <c r="B11" s="149" t="s">
        <v>841</v>
      </c>
      <c r="C11" s="127"/>
      <c r="D11" s="134"/>
    </row>
    <row r="12" s="130" customFormat="1" ht="17.25" customHeight="1">
      <c r="A12" s="131"/>
      <c r="B12" s="149" t="s">
        <v>842</v>
      </c>
      <c r="C12" s="127">
        <v>1004</v>
      </c>
      <c r="D12" s="134"/>
    </row>
    <row r="13" s="130" customFormat="1" ht="17.25" customHeight="1">
      <c r="A13" s="131"/>
      <c r="B13" s="149" t="s">
        <v>843</v>
      </c>
      <c r="C13" s="127">
        <v>710</v>
      </c>
      <c r="D13" s="134"/>
    </row>
    <row r="14" s="130" customFormat="1" ht="17.25" customHeight="1">
      <c r="A14" s="131"/>
      <c r="B14" s="149" t="s">
        <v>844</v>
      </c>
      <c r="C14" s="127"/>
      <c r="D14" s="134"/>
    </row>
    <row r="15" s="130" customFormat="1" ht="17.25" customHeight="1">
      <c r="A15" s="131"/>
      <c r="B15" s="149" t="s">
        <v>845</v>
      </c>
      <c r="C15" s="127">
        <v>18</v>
      </c>
      <c r="D15" s="134"/>
    </row>
    <row r="16" s="130" customFormat="1" ht="17.25" customHeight="1">
      <c r="A16" s="131"/>
      <c r="B16" s="149" t="s">
        <v>846</v>
      </c>
      <c r="C16" s="127"/>
      <c r="D16" s="134"/>
    </row>
    <row r="17" s="130" customFormat="1" ht="17.25" customHeight="1">
      <c r="A17" s="131">
        <v>1100402</v>
      </c>
      <c r="B17" s="134" t="s">
        <v>847</v>
      </c>
      <c r="C17" s="133"/>
      <c r="D17" s="134"/>
    </row>
    <row r="18" s="223" customFormat="1" ht="46" customHeight="1">
      <c r="A18" s="224" t="s">
        <v>1094</v>
      </c>
    </row>
    <row r="19" s="130" customFormat="1" ht="20.100000000000001" customHeight="1"/>
    <row r="20" s="130" customFormat="1" ht="20.100000000000001" customHeight="1"/>
    <row r="21" s="130" customFormat="1" ht="20.100000000000001" customHeight="1"/>
    <row r="22" s="130" customFormat="1" ht="20.100000000000001" customHeight="1"/>
    <row r="23" s="130" customFormat="1" ht="20.100000000000001" customHeight="1"/>
    <row r="24" s="130" customFormat="1" ht="20.100000000000001" customHeight="1"/>
    <row r="25" s="130" customFormat="1" ht="20.100000000000001" customHeight="1"/>
    <row r="26" s="130" customFormat="1" ht="20.100000000000001" customHeight="1"/>
    <row r="27" s="130" customFormat="1" ht="20.100000000000001" customHeight="1"/>
    <row r="28" s="130" customFormat="1" ht="20.100000000000001" customHeight="1"/>
    <row r="29" s="130" customFormat="1" ht="20.100000000000001" customHeight="1"/>
    <row r="30" s="130" customFormat="1" ht="20.100000000000001" customHeight="1"/>
    <row r="31" s="130" customFormat="1" ht="20.100000000000001" customHeight="1"/>
    <row r="32" s="130" customFormat="1" ht="20.100000000000001" customHeight="1"/>
    <row r="33" s="130" customFormat="1" ht="20.100000000000001" customHeight="1"/>
    <row r="34" s="130" customFormat="1" ht="20.100000000000001" customHeight="1"/>
    <row r="35" s="130" customFormat="1" ht="20.100000000000001" customHeight="1"/>
    <row r="36" s="130" customFormat="1" ht="20.100000000000001" customHeight="1"/>
    <row r="37" s="130" customFormat="1" ht="20.100000000000001" customHeight="1"/>
    <row r="38" s="130" customFormat="1" ht="20.100000000000001" customHeight="1"/>
    <row r="39" s="130" customFormat="1" ht="20.100000000000001" customHeight="1"/>
    <row r="40" s="130" customFormat="1" ht="20.100000000000001" customHeight="1"/>
    <row r="41" s="130" customFormat="1" ht="20.100000000000001" customHeight="1"/>
    <row r="42" s="130" customFormat="1" ht="20.100000000000001" customHeight="1"/>
    <row r="43" s="130" customFormat="1" ht="20.100000000000001" customHeight="1"/>
    <row r="44" s="130" customFormat="1" ht="20.100000000000001" customHeight="1"/>
    <row r="45" s="130" customFormat="1" ht="20.100000000000001" customHeight="1"/>
    <row r="46" s="130" customFormat="1" ht="20.100000000000001" customHeight="1"/>
    <row r="47" s="130" customFormat="1" ht="15"/>
    <row r="48" s="130" customFormat="1" ht="15"/>
    <row r="49" s="130" customFormat="1" ht="15"/>
    <row r="50" s="130" customFormat="1" ht="15"/>
    <row r="51" s="130" customFormat="1" ht="15"/>
    <row r="52" s="130" customFormat="1" ht="15"/>
    <row r="53" s="130" customFormat="1" ht="15"/>
    <row r="54" s="130" customFormat="1" ht="15"/>
    <row r="55" s="130" customFormat="1" ht="15"/>
    <row r="56" s="130" customFormat="1" ht="15"/>
    <row r="57" s="130" customFormat="1" ht="15"/>
    <row r="58" s="130" customFormat="1" ht="15"/>
    <row r="59" s="130" customFormat="1" ht="15"/>
    <row r="60" s="130" customFormat="1" ht="15"/>
    <row r="61" s="130" customFormat="1" ht="15"/>
    <row r="62" s="130" customFormat="1" ht="15"/>
    <row r="63" s="130" customFormat="1" ht="15"/>
    <row r="64" s="130" customFormat="1" ht="15"/>
    <row r="65" s="130" customFormat="1" ht="15"/>
    <row r="66" s="130" customFormat="1" ht="15"/>
    <row r="67" s="130" customFormat="1" ht="15"/>
    <row r="68" s="130" customFormat="1" ht="15"/>
    <row r="69" s="130" customFormat="1" ht="15"/>
    <row r="70" s="130" customFormat="1" ht="15"/>
    <row r="71" s="130" customFormat="1" ht="15"/>
    <row r="72" s="130" customFormat="1" ht="15"/>
    <row r="73" s="130" customFormat="1" ht="15"/>
    <row r="74" s="130" customFormat="1" ht="15"/>
    <row r="75" s="130" customFormat="1" ht="15"/>
    <row r="76" s="130" customFormat="1" ht="15"/>
    <row r="77" s="130" customFormat="1" ht="15"/>
    <row r="78" s="130" customFormat="1" ht="15"/>
    <row r="79" s="130" customFormat="1" ht="15"/>
    <row r="80" s="130" customFormat="1" ht="15"/>
    <row r="81" s="130" customFormat="1" ht="15"/>
    <row r="82" s="130" customFormat="1" ht="15"/>
    <row r="83" s="130" customFormat="1" ht="15"/>
    <row r="84" s="130" customFormat="1" ht="15"/>
    <row r="85" s="130" customFormat="1" ht="15"/>
    <row r="86" s="130" customFormat="1" ht="15"/>
    <row r="87" s="130" customFormat="1" ht="15"/>
    <row r="88" s="130" customFormat="1" ht="15"/>
    <row r="89" s="130" customFormat="1" ht="15"/>
    <row r="90" s="130" customFormat="1" ht="15"/>
    <row r="91" s="130" customFormat="1" ht="15"/>
    <row r="92" s="130" customFormat="1" ht="15"/>
    <row r="93" s="130" customFormat="1" ht="15"/>
    <row r="94" s="130" customFormat="1" ht="15"/>
    <row r="95" s="130" customFormat="1" ht="15"/>
    <row r="96" s="130" customFormat="1" ht="15"/>
    <row r="97" s="130" customFormat="1" ht="15"/>
    <row r="98" s="130" customFormat="1" ht="15"/>
    <row r="99" s="130" customFormat="1" ht="15"/>
    <row r="100" s="130" customFormat="1" ht="15"/>
    <row r="101" s="130" customFormat="1" ht="15"/>
    <row r="102" s="130" customFormat="1" ht="15"/>
    <row r="103" s="130" customFormat="1" ht="15"/>
    <row r="104" s="130" customFormat="1" ht="15"/>
    <row r="105" s="130" customFormat="1" ht="15"/>
    <row r="106" s="130" customFormat="1" ht="15"/>
    <row r="107" s="130" customFormat="1" ht="15"/>
    <row r="108" s="130" customFormat="1" ht="15"/>
    <row r="109" s="130" customFormat="1" ht="15"/>
    <row r="110" s="130" customFormat="1" ht="15"/>
    <row r="111" s="130" customFormat="1" ht="15"/>
    <row r="112" s="130" customFormat="1" ht="15"/>
    <row r="113" s="130" customFormat="1" ht="15"/>
    <row r="114" s="130" customFormat="1" ht="15"/>
    <row r="115" s="130" customFormat="1" ht="15"/>
    <row r="116" s="130" customFormat="1" ht="15"/>
    <row r="117" s="130" customFormat="1" ht="15"/>
    <row r="118" s="130" customFormat="1" ht="15"/>
    <row r="119" s="130" customFormat="1" ht="15"/>
    <row r="120" s="130" customFormat="1" ht="15"/>
    <row r="121" s="130" customFormat="1" ht="15"/>
    <row r="122" s="130" customFormat="1" ht="15"/>
    <row r="123" s="130" customFormat="1" ht="15"/>
    <row r="124" s="130" customFormat="1" ht="15"/>
    <row r="125" s="130" customFormat="1" ht="15"/>
    <row r="126" s="130" customFormat="1" ht="15"/>
    <row r="127" s="130" customFormat="1" ht="15"/>
    <row r="128" s="130" customFormat="1" ht="15"/>
  </sheetData>
  <mergeCells count="2">
    <mergeCell ref="A2:D2"/>
    <mergeCell ref="A18:D18"/>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0" activeCellId="0" sqref="A10:F10"/>
    </sheetView>
  </sheetViews>
  <sheetFormatPr defaultColWidth="9" defaultRowHeight="12.75" outlineLevelCol="5"/>
  <cols>
    <col customWidth="1" min="1" max="6" style="39" width="24.375"/>
    <col min="7" max="16384" style="39" width="9"/>
  </cols>
  <sheetData>
    <row r="1" s="39" customFormat="1" ht="21.75" customHeight="1">
      <c r="A1" s="225"/>
      <c r="B1" s="226"/>
      <c r="C1" s="226"/>
      <c r="D1" s="226"/>
      <c r="E1" s="226"/>
      <c r="F1" s="226"/>
    </row>
    <row r="2" s="39" customFormat="1" ht="51" customHeight="1">
      <c r="A2" s="227" t="s">
        <v>1095</v>
      </c>
      <c r="B2" s="227"/>
      <c r="C2" s="227"/>
      <c r="D2" s="227"/>
      <c r="E2" s="227"/>
      <c r="F2" s="227"/>
    </row>
    <row r="3" s="39" customFormat="1">
      <c r="A3" s="226"/>
      <c r="B3" s="226"/>
      <c r="C3" s="226"/>
      <c r="D3" s="226"/>
      <c r="E3" s="226"/>
      <c r="F3" s="226"/>
    </row>
    <row r="4" s="39" customFormat="1" ht="21.75" customHeight="1">
      <c r="A4" s="228" t="s">
        <v>1096</v>
      </c>
      <c r="B4" s="229"/>
      <c r="C4" s="229"/>
      <c r="D4" s="229"/>
      <c r="E4" s="229"/>
      <c r="F4" s="229"/>
    </row>
    <row r="5" s="39" customFormat="1">
      <c r="A5" s="230" t="s">
        <v>1097</v>
      </c>
      <c r="B5" s="231" t="s">
        <v>1098</v>
      </c>
      <c r="C5" s="232" t="s">
        <v>1099</v>
      </c>
      <c r="D5" s="233" t="s">
        <v>1100</v>
      </c>
      <c r="E5" s="234"/>
      <c r="F5" s="235"/>
    </row>
    <row r="6" s="39" customFormat="1">
      <c r="A6" s="230"/>
      <c r="B6" s="236"/>
      <c r="C6" s="237"/>
      <c r="D6" s="238"/>
      <c r="E6" s="239"/>
      <c r="F6" s="240"/>
    </row>
    <row r="7" s="39" customFormat="1">
      <c r="A7" s="230"/>
      <c r="B7" s="236"/>
      <c r="C7" s="237"/>
      <c r="D7" s="241"/>
      <c r="E7" s="242"/>
      <c r="F7" s="243"/>
    </row>
    <row r="8" s="39" customFormat="1" ht="29.25" customHeight="1">
      <c r="A8" s="230"/>
      <c r="B8" s="244"/>
      <c r="C8" s="245"/>
      <c r="D8" s="246" t="s">
        <v>675</v>
      </c>
      <c r="E8" s="246" t="s">
        <v>1101</v>
      </c>
      <c r="F8" s="247" t="s">
        <v>1102</v>
      </c>
    </row>
    <row r="9" s="39" customFormat="1" ht="18.75" customHeight="1">
      <c r="A9" s="248">
        <f>B9+C9+D9</f>
        <v>2509</v>
      </c>
      <c r="B9" s="249">
        <v>386</v>
      </c>
      <c r="C9" s="249">
        <v>308</v>
      </c>
      <c r="D9" s="249">
        <f>SUM(E9:F9)</f>
        <v>1815</v>
      </c>
      <c r="E9" s="249">
        <v>1510</v>
      </c>
      <c r="F9" s="249">
        <v>305</v>
      </c>
    </row>
    <row r="10" s="39" customFormat="1" ht="60.75" customHeight="1">
      <c r="A10" s="102"/>
      <c r="B10" s="102"/>
      <c r="C10" s="102"/>
      <c r="D10" s="102"/>
      <c r="E10" s="102"/>
      <c r="F10" s="102"/>
    </row>
  </sheetData>
  <mergeCells count="5">
    <mergeCell ref="A5:A8"/>
    <mergeCell ref="B5:B8"/>
    <mergeCell ref="C5:C8"/>
    <mergeCell ref="D5:F7"/>
    <mergeCell ref="A10:F10"/>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1:1048576"/>
    </sheetView>
  </sheetViews>
  <sheetFormatPr defaultColWidth="9" defaultRowHeight="15.75" outlineLevelCol="3"/>
  <cols>
    <col customWidth="1" min="1" max="1" style="1" width="11.25"/>
    <col customWidth="1" min="2" max="2" style="1" width="50.25"/>
    <col customWidth="1" min="3" max="3" style="2" width="14.75"/>
    <col customWidth="1" min="4" max="4" style="1" width="7"/>
    <col min="5" max="16384" style="1" width="9"/>
  </cols>
  <sheetData>
    <row r="1" ht="23.25" customHeight="1">
      <c r="A1" s="1" t="s">
        <v>63</v>
      </c>
    </row>
    <row r="2" ht="27.75" customHeight="1">
      <c r="A2" s="4" t="s">
        <v>64</v>
      </c>
      <c r="B2" s="4"/>
      <c r="C2" s="4"/>
      <c r="D2" s="4"/>
    </row>
    <row r="3" s="5" customFormat="1" ht="23.25" customHeight="1">
      <c r="B3" s="6"/>
      <c r="C3" s="7" t="s">
        <v>2</v>
      </c>
      <c r="D3" s="7"/>
    </row>
    <row r="4" s="5" customFormat="1" ht="18" customHeight="1">
      <c r="A4" s="8" t="s">
        <v>3</v>
      </c>
      <c r="B4" s="9" t="s">
        <v>4</v>
      </c>
      <c r="C4" s="9" t="s">
        <v>5</v>
      </c>
      <c r="D4" s="10" t="s">
        <v>6</v>
      </c>
    </row>
    <row r="5" s="5" customFormat="1" ht="18" customHeight="1">
      <c r="A5" s="27"/>
      <c r="B5" s="32" t="s">
        <v>65</v>
      </c>
      <c r="C5" s="20">
        <f>C6+C23</f>
        <v>108996.9345</v>
      </c>
      <c r="D5" s="13"/>
    </row>
    <row r="6" s="5" customFormat="1" ht="18" customHeight="1">
      <c r="A6" s="27">
        <v>101</v>
      </c>
      <c r="B6" s="32" t="s">
        <v>66</v>
      </c>
      <c r="C6" s="20">
        <f>SUM(C7:C22)</f>
        <v>77085.320000000007</v>
      </c>
      <c r="D6" s="13"/>
    </row>
    <row r="7" s="5" customFormat="1" ht="18" customHeight="1">
      <c r="A7" s="27">
        <v>10101</v>
      </c>
      <c r="B7" s="32" t="s">
        <v>67</v>
      </c>
      <c r="C7" s="20">
        <v>24410.740000000002</v>
      </c>
      <c r="D7" s="13"/>
    </row>
    <row r="8" s="5" customFormat="1" ht="18" customHeight="1">
      <c r="A8" s="27">
        <v>10103</v>
      </c>
      <c r="B8" s="32" t="s">
        <v>68</v>
      </c>
      <c r="C8" s="20">
        <v>0</v>
      </c>
      <c r="D8" s="13"/>
    </row>
    <row r="9" s="5" customFormat="1" ht="18" customHeight="1">
      <c r="A9" s="27">
        <v>10104</v>
      </c>
      <c r="B9" s="32" t="s">
        <v>69</v>
      </c>
      <c r="C9" s="20">
        <v>12086.120000000001</v>
      </c>
      <c r="D9" s="13"/>
    </row>
    <row r="10" s="5" customFormat="1" ht="18" customHeight="1">
      <c r="A10" s="27">
        <v>10106</v>
      </c>
      <c r="B10" s="32" t="s">
        <v>70</v>
      </c>
      <c r="C10" s="20">
        <v>3436.52</v>
      </c>
      <c r="D10" s="13"/>
    </row>
    <row r="11" s="5" customFormat="1" ht="18" customHeight="1">
      <c r="A11" s="27">
        <v>10107</v>
      </c>
      <c r="B11" s="32" t="s">
        <v>71</v>
      </c>
      <c r="C11" s="20">
        <v>0</v>
      </c>
      <c r="D11" s="13"/>
    </row>
    <row r="12" s="5" customFormat="1" ht="18" customHeight="1">
      <c r="A12" s="27">
        <v>10109</v>
      </c>
      <c r="B12" s="32" t="s">
        <v>72</v>
      </c>
      <c r="C12" s="20">
        <v>5387.9799999999996</v>
      </c>
      <c r="D12" s="13"/>
    </row>
    <row r="13" s="5" customFormat="1" ht="18" customHeight="1">
      <c r="A13" s="27">
        <v>10110</v>
      </c>
      <c r="B13" s="32" t="s">
        <v>73</v>
      </c>
      <c r="C13" s="20">
        <v>2533.4000000000001</v>
      </c>
      <c r="D13" s="13"/>
    </row>
    <row r="14" s="5" customFormat="1" ht="18" customHeight="1">
      <c r="A14" s="27">
        <v>10111</v>
      </c>
      <c r="B14" s="32" t="s">
        <v>74</v>
      </c>
      <c r="C14" s="20">
        <v>999.58000000000004</v>
      </c>
      <c r="D14" s="13"/>
    </row>
    <row r="15" s="5" customFormat="1" ht="18" customHeight="1">
      <c r="A15" s="27">
        <v>10112</v>
      </c>
      <c r="B15" s="32" t="s">
        <v>75</v>
      </c>
      <c r="C15" s="20">
        <v>1104.52</v>
      </c>
      <c r="D15" s="13"/>
    </row>
    <row r="16" s="5" customFormat="1" ht="18" customHeight="1">
      <c r="A16" s="27">
        <v>10113</v>
      </c>
      <c r="B16" s="32" t="s">
        <v>76</v>
      </c>
      <c r="C16" s="20">
        <v>11990.719999999999</v>
      </c>
      <c r="D16" s="13"/>
    </row>
    <row r="17" s="5" customFormat="1" ht="18" customHeight="1">
      <c r="A17" s="27">
        <v>10114</v>
      </c>
      <c r="B17" s="32" t="s">
        <v>77</v>
      </c>
      <c r="C17" s="20">
        <v>4294.0600000000004</v>
      </c>
      <c r="D17" s="13"/>
    </row>
    <row r="18" s="5" customFormat="1" ht="18" customHeight="1">
      <c r="A18" s="27">
        <v>10118</v>
      </c>
      <c r="B18" s="32" t="s">
        <v>78</v>
      </c>
      <c r="C18" s="20">
        <v>6169.1999999999998</v>
      </c>
      <c r="D18" s="13"/>
    </row>
    <row r="19" s="5" customFormat="1" ht="18" customHeight="1">
      <c r="A19" s="27">
        <v>10119</v>
      </c>
      <c r="B19" s="32" t="s">
        <v>79</v>
      </c>
      <c r="C19" s="20">
        <v>4588.7399999999998</v>
      </c>
      <c r="D19" s="13"/>
    </row>
    <row r="20" s="5" customFormat="1" ht="18" customHeight="1">
      <c r="A20" s="27">
        <v>10120</v>
      </c>
      <c r="B20" s="32" t="s">
        <v>80</v>
      </c>
      <c r="C20" s="20">
        <v>0</v>
      </c>
      <c r="D20" s="13"/>
    </row>
    <row r="21" s="5" customFormat="1" ht="18" customHeight="1">
      <c r="A21" s="27">
        <v>10121</v>
      </c>
      <c r="B21" s="32" t="s">
        <v>81</v>
      </c>
      <c r="C21" s="20">
        <v>36.039999999999999</v>
      </c>
      <c r="D21" s="13"/>
    </row>
    <row r="22" s="5" customFormat="1" ht="18" customHeight="1">
      <c r="A22" s="27">
        <v>10199</v>
      </c>
      <c r="B22" s="32" t="s">
        <v>82</v>
      </c>
      <c r="C22" s="20">
        <v>47.700000000000003</v>
      </c>
      <c r="D22" s="13"/>
    </row>
    <row r="23" s="5" customFormat="1" ht="18" customHeight="1">
      <c r="A23" s="27">
        <v>103</v>
      </c>
      <c r="B23" s="32" t="s">
        <v>83</v>
      </c>
      <c r="C23" s="20">
        <f>SUM(C24:C31)</f>
        <v>31911.6145</v>
      </c>
      <c r="D23" s="13"/>
    </row>
    <row r="24" s="5" customFormat="1" ht="18" customHeight="1">
      <c r="A24" s="27">
        <v>10302</v>
      </c>
      <c r="B24" s="32" t="s">
        <v>84</v>
      </c>
      <c r="C24" s="20">
        <v>5295.2299999999996</v>
      </c>
      <c r="D24" s="13"/>
    </row>
    <row r="25" s="5" customFormat="1" ht="18" customHeight="1">
      <c r="A25" s="27">
        <v>10304</v>
      </c>
      <c r="B25" s="32" t="s">
        <v>85</v>
      </c>
      <c r="C25" s="20">
        <v>7861.9899999999998</v>
      </c>
      <c r="D25" s="13"/>
    </row>
    <row r="26" s="5" customFormat="1" ht="18" customHeight="1">
      <c r="A26" s="27">
        <v>10305</v>
      </c>
      <c r="B26" s="32" t="s">
        <v>86</v>
      </c>
      <c r="C26" s="20">
        <v>7524.1499999999996</v>
      </c>
      <c r="D26" s="13"/>
    </row>
    <row r="27" s="5" customFormat="1" ht="18" customHeight="1">
      <c r="A27" s="27">
        <v>10306</v>
      </c>
      <c r="B27" s="32" t="s">
        <v>87</v>
      </c>
      <c r="C27" s="20">
        <v>0</v>
      </c>
      <c r="D27" s="20"/>
    </row>
    <row r="28" s="5" customFormat="1" ht="18" customHeight="1">
      <c r="A28" s="27">
        <v>10307</v>
      </c>
      <c r="B28" s="32" t="s">
        <v>88</v>
      </c>
      <c r="C28" s="20">
        <v>8267.8099999999995</v>
      </c>
      <c r="D28" s="13"/>
    </row>
    <row r="29" s="5" customFormat="1" ht="18" customHeight="1">
      <c r="A29" s="27">
        <v>10308</v>
      </c>
      <c r="B29" s="32" t="s">
        <v>89</v>
      </c>
      <c r="C29" s="20">
        <v>2.2145000000000001</v>
      </c>
      <c r="D29" s="13"/>
    </row>
    <row r="30" s="5" customFormat="1" ht="18" customHeight="1">
      <c r="A30" s="27">
        <v>10309</v>
      </c>
      <c r="B30" s="32" t="s">
        <v>90</v>
      </c>
      <c r="C30" s="20">
        <v>2191.8400000000001</v>
      </c>
      <c r="D30" s="13"/>
    </row>
    <row r="31" s="5" customFormat="1" ht="18" customHeight="1">
      <c r="A31" s="27">
        <v>10399</v>
      </c>
      <c r="B31" s="32" t="s">
        <v>91</v>
      </c>
      <c r="C31" s="20">
        <v>768.38</v>
      </c>
      <c r="D31" s="13"/>
    </row>
    <row r="32" s="5" customFormat="1" ht="18" customHeight="1">
      <c r="A32" s="27">
        <v>110</v>
      </c>
      <c r="B32" s="32" t="s">
        <v>92</v>
      </c>
      <c r="C32" s="20">
        <f>C33+C35+C70+C91+C94+C97</f>
        <v>213974</v>
      </c>
      <c r="D32" s="13"/>
    </row>
    <row r="33" s="5" customFormat="1" ht="18" customHeight="1">
      <c r="A33" s="27">
        <v>11001</v>
      </c>
      <c r="B33" s="33" t="s">
        <v>93</v>
      </c>
      <c r="C33" s="20">
        <f>SUM(C34:C34)</f>
        <v>28518</v>
      </c>
      <c r="D33" s="13"/>
    </row>
    <row r="34" s="5" customFormat="1" ht="18" customHeight="1">
      <c r="A34" s="27">
        <v>1100199</v>
      </c>
      <c r="B34" s="33" t="s">
        <v>94</v>
      </c>
      <c r="C34" s="20">
        <v>28518</v>
      </c>
      <c r="D34" s="13"/>
    </row>
    <row r="35" s="5" customFormat="1" ht="18" customHeight="1">
      <c r="A35" s="27">
        <v>11002</v>
      </c>
      <c r="B35" s="33" t="s">
        <v>95</v>
      </c>
      <c r="C35" s="20">
        <f>SUM(C36:C69)</f>
        <v>77410</v>
      </c>
      <c r="D35" s="13"/>
    </row>
    <row r="36" s="5" customFormat="1" ht="18" customHeight="1">
      <c r="A36" s="27">
        <v>1100202</v>
      </c>
      <c r="B36" s="33" t="s">
        <v>96</v>
      </c>
      <c r="C36" s="20">
        <v>2357</v>
      </c>
      <c r="D36" s="13"/>
    </row>
    <row r="37" s="5" customFormat="1" ht="18" customHeight="1">
      <c r="A37" s="27">
        <v>1100207</v>
      </c>
      <c r="B37" s="33" t="s">
        <v>97</v>
      </c>
      <c r="C37" s="20">
        <v>10865</v>
      </c>
      <c r="D37" s="13"/>
    </row>
    <row r="38" s="5" customFormat="1" ht="18" customHeight="1">
      <c r="A38" s="27">
        <v>1100208</v>
      </c>
      <c r="B38" s="33" t="s">
        <v>98</v>
      </c>
      <c r="C38" s="20">
        <v>-27459</v>
      </c>
      <c r="D38" s="13"/>
    </row>
    <row r="39" s="5" customFormat="1" ht="18" customHeight="1">
      <c r="A39" s="27">
        <v>1100299</v>
      </c>
      <c r="B39" s="33" t="s">
        <v>99</v>
      </c>
      <c r="C39" s="20">
        <v>1672</v>
      </c>
      <c r="D39" s="13"/>
    </row>
    <row r="40" s="5" customFormat="1" ht="18" customHeight="1">
      <c r="A40" s="27">
        <v>11002</v>
      </c>
      <c r="B40" s="33" t="s">
        <v>100</v>
      </c>
      <c r="C40" s="20">
        <v>34341</v>
      </c>
      <c r="D40" s="13"/>
    </row>
    <row r="41" s="5" customFormat="1" ht="18" customHeight="1">
      <c r="A41" s="27">
        <v>1100215</v>
      </c>
      <c r="B41" s="33" t="s">
        <v>101</v>
      </c>
      <c r="C41" s="20">
        <v>3509</v>
      </c>
      <c r="D41" s="13"/>
    </row>
    <row r="42" s="5" customFormat="1" ht="18" customHeight="1">
      <c r="A42" s="27">
        <v>1100220</v>
      </c>
      <c r="B42" s="33" t="s">
        <v>102</v>
      </c>
      <c r="C42" s="20">
        <v>3958</v>
      </c>
      <c r="D42" s="13"/>
    </row>
    <row r="43" s="5" customFormat="1" ht="18" customHeight="1">
      <c r="A43" s="27">
        <v>1100221</v>
      </c>
      <c r="B43" s="33" t="s">
        <v>103</v>
      </c>
      <c r="C43" s="20">
        <v>734</v>
      </c>
      <c r="D43" s="13"/>
    </row>
    <row r="44" s="5" customFormat="1" ht="18" customHeight="1">
      <c r="A44" s="27">
        <v>1100222</v>
      </c>
      <c r="B44" s="33" t="s">
        <v>104</v>
      </c>
      <c r="C44" s="20"/>
      <c r="D44" s="13"/>
    </row>
    <row r="45" s="5" customFormat="1" ht="18" customHeight="1">
      <c r="A45" s="27">
        <v>1100225</v>
      </c>
      <c r="B45" s="33" t="s">
        <v>105</v>
      </c>
      <c r="C45" s="20">
        <v>130</v>
      </c>
      <c r="D45" s="13"/>
    </row>
    <row r="46" s="5" customFormat="1" ht="18" customHeight="1">
      <c r="A46" s="27">
        <v>1100226</v>
      </c>
      <c r="B46" s="33" t="s">
        <v>106</v>
      </c>
      <c r="C46" s="20"/>
      <c r="D46" s="13"/>
    </row>
    <row r="47" s="5" customFormat="1" ht="18" customHeight="1">
      <c r="A47" s="27">
        <v>1100227</v>
      </c>
      <c r="B47" s="33" t="s">
        <v>107</v>
      </c>
      <c r="C47" s="20">
        <v>16611</v>
      </c>
      <c r="D47" s="13"/>
    </row>
    <row r="48" s="5" customFormat="1" ht="18" customHeight="1">
      <c r="A48" s="27">
        <v>1100228</v>
      </c>
      <c r="B48" s="33" t="s">
        <v>108</v>
      </c>
      <c r="C48" s="20"/>
      <c r="D48" s="13"/>
    </row>
    <row r="49" s="5" customFormat="1" ht="18" customHeight="1">
      <c r="A49" s="27">
        <v>1100241</v>
      </c>
      <c r="B49" s="33" t="s">
        <v>109</v>
      </c>
      <c r="C49" s="20"/>
      <c r="D49" s="13"/>
    </row>
    <row r="50" s="5" customFormat="1" ht="18" customHeight="1">
      <c r="A50" s="27">
        <v>1100242</v>
      </c>
      <c r="B50" s="33" t="s">
        <v>110</v>
      </c>
      <c r="C50" s="20"/>
      <c r="D50" s="13"/>
    </row>
    <row r="51" s="5" customFormat="1" ht="18" customHeight="1">
      <c r="A51" s="27">
        <v>1100243</v>
      </c>
      <c r="B51" s="33" t="s">
        <v>111</v>
      </c>
      <c r="C51" s="20"/>
      <c r="D51" s="13"/>
    </row>
    <row r="52" s="5" customFormat="1" ht="18" customHeight="1">
      <c r="A52" s="27">
        <v>1100244</v>
      </c>
      <c r="B52" s="33" t="s">
        <v>112</v>
      </c>
      <c r="C52" s="20"/>
      <c r="D52" s="13"/>
    </row>
    <row r="53" s="5" customFormat="1" ht="18" customHeight="1">
      <c r="A53" s="27">
        <v>1100245</v>
      </c>
      <c r="B53" s="33" t="s">
        <v>113</v>
      </c>
      <c r="C53" s="20"/>
      <c r="D53" s="13"/>
    </row>
    <row r="54" s="5" customFormat="1" ht="18" customHeight="1">
      <c r="A54" s="27">
        <v>1100246</v>
      </c>
      <c r="B54" s="33" t="s">
        <v>114</v>
      </c>
      <c r="C54" s="20"/>
      <c r="D54" s="13"/>
    </row>
    <row r="55" s="5" customFormat="1" ht="18" customHeight="1">
      <c r="A55" s="27">
        <v>1100247</v>
      </c>
      <c r="B55" s="33" t="s">
        <v>115</v>
      </c>
      <c r="C55" s="20"/>
      <c r="D55" s="13"/>
    </row>
    <row r="56" s="5" customFormat="1" ht="18" customHeight="1">
      <c r="A56" s="27">
        <v>1100248</v>
      </c>
      <c r="B56" s="33" t="s">
        <v>116</v>
      </c>
      <c r="C56" s="20">
        <v>16572</v>
      </c>
      <c r="D56" s="13"/>
    </row>
    <row r="57" s="5" customFormat="1" ht="18" customHeight="1">
      <c r="A57" s="27">
        <v>1100249</v>
      </c>
      <c r="B57" s="33" t="s">
        <v>117</v>
      </c>
      <c r="C57" s="20"/>
      <c r="D57" s="13"/>
    </row>
    <row r="58" s="5" customFormat="1" ht="18" customHeight="1">
      <c r="A58" s="27">
        <v>1100250</v>
      </c>
      <c r="B58" s="33" t="s">
        <v>118</v>
      </c>
      <c r="C58" s="20">
        <v>2813</v>
      </c>
      <c r="D58" s="13"/>
    </row>
    <row r="59" s="5" customFormat="1" ht="18" customHeight="1">
      <c r="A59" s="27">
        <v>1100251</v>
      </c>
      <c r="B59" s="33" t="s">
        <v>119</v>
      </c>
      <c r="C59" s="20"/>
      <c r="D59" s="13"/>
    </row>
    <row r="60" s="5" customFormat="1" ht="18" customHeight="1">
      <c r="A60" s="27">
        <v>1100252</v>
      </c>
      <c r="B60" s="33" t="s">
        <v>120</v>
      </c>
      <c r="C60" s="20">
        <v>1307</v>
      </c>
      <c r="D60" s="13"/>
    </row>
    <row r="61" s="5" customFormat="1" ht="18" customHeight="1">
      <c r="A61" s="27">
        <v>1100253</v>
      </c>
      <c r="B61" s="33" t="s">
        <v>121</v>
      </c>
      <c r="C61" s="20"/>
      <c r="D61" s="13"/>
    </row>
    <row r="62" s="5" customFormat="1" ht="18" customHeight="1">
      <c r="A62" s="27">
        <v>1100254</v>
      </c>
      <c r="B62" s="33" t="s">
        <v>122</v>
      </c>
      <c r="C62" s="20"/>
      <c r="D62" s="13"/>
    </row>
    <row r="63" s="5" customFormat="1" ht="18" customHeight="1">
      <c r="A63" s="27">
        <v>1100255</v>
      </c>
      <c r="B63" s="33" t="s">
        <v>123</v>
      </c>
      <c r="C63" s="20"/>
      <c r="D63" s="13"/>
    </row>
    <row r="64" s="5" customFormat="1" ht="18" customHeight="1">
      <c r="A64" s="27">
        <v>1100256</v>
      </c>
      <c r="B64" s="33" t="s">
        <v>124</v>
      </c>
      <c r="C64" s="20"/>
      <c r="D64" s="13"/>
    </row>
    <row r="65" s="5" customFormat="1" ht="18" customHeight="1">
      <c r="A65" s="27">
        <v>1100257</v>
      </c>
      <c r="B65" s="33" t="s">
        <v>125</v>
      </c>
      <c r="C65" s="20"/>
      <c r="D65" s="13"/>
    </row>
    <row r="66" s="5" customFormat="1" ht="18" customHeight="1">
      <c r="A66" s="27">
        <v>1100258</v>
      </c>
      <c r="B66" s="33" t="s">
        <v>126</v>
      </c>
      <c r="C66" s="20"/>
      <c r="D66" s="13"/>
    </row>
    <row r="67" s="5" customFormat="1" ht="18" customHeight="1">
      <c r="A67" s="27">
        <v>1100259</v>
      </c>
      <c r="B67" s="33" t="s">
        <v>127</v>
      </c>
      <c r="C67" s="20"/>
      <c r="D67" s="13"/>
    </row>
    <row r="68" s="5" customFormat="1" ht="18" customHeight="1">
      <c r="A68" s="27">
        <v>1100260</v>
      </c>
      <c r="B68" s="33" t="s">
        <v>128</v>
      </c>
      <c r="C68" s="20"/>
      <c r="D68" s="13"/>
    </row>
    <row r="69" s="5" customFormat="1" ht="18" customHeight="1">
      <c r="A69" s="27">
        <v>1100299</v>
      </c>
      <c r="B69" s="33" t="s">
        <v>129</v>
      </c>
      <c r="C69" s="20">
        <v>10000</v>
      </c>
      <c r="D69" s="13"/>
    </row>
    <row r="70" s="5" customFormat="1" ht="18" customHeight="1">
      <c r="A70" s="27">
        <v>11003</v>
      </c>
      <c r="B70" s="33" t="s">
        <v>130</v>
      </c>
      <c r="C70" s="20">
        <f>SUM(C71:C90)</f>
        <v>42219</v>
      </c>
      <c r="D70" s="13"/>
    </row>
    <row r="71" s="5" customFormat="1" ht="18" customHeight="1">
      <c r="A71" s="27">
        <v>1100301</v>
      </c>
      <c r="B71" s="33" t="s">
        <v>131</v>
      </c>
      <c r="C71" s="20">
        <v>1214</v>
      </c>
      <c r="D71" s="20"/>
    </row>
    <row r="72" s="5" customFormat="1" ht="18" customHeight="1">
      <c r="A72" s="27">
        <v>1100302</v>
      </c>
      <c r="B72" s="33" t="s">
        <v>132</v>
      </c>
      <c r="C72" s="20"/>
      <c r="D72" s="20"/>
    </row>
    <row r="73" s="5" customFormat="1" ht="18" customHeight="1">
      <c r="A73" s="27">
        <v>1100303</v>
      </c>
      <c r="B73" s="33" t="s">
        <v>133</v>
      </c>
      <c r="C73" s="20">
        <v>217</v>
      </c>
      <c r="D73" s="20"/>
    </row>
    <row r="74" s="5" customFormat="1" ht="18" customHeight="1">
      <c r="A74" s="27">
        <v>1100304</v>
      </c>
      <c r="B74" s="33" t="s">
        <v>134</v>
      </c>
      <c r="C74" s="20"/>
      <c r="D74" s="20"/>
    </row>
    <row r="75" s="5" customFormat="1" ht="18" customHeight="1">
      <c r="A75" s="27">
        <v>1100305</v>
      </c>
      <c r="B75" s="33" t="s">
        <v>135</v>
      </c>
      <c r="C75" s="20">
        <v>2642</v>
      </c>
      <c r="D75" s="20"/>
    </row>
    <row r="76" s="5" customFormat="1" ht="18" customHeight="1">
      <c r="A76" s="27">
        <v>1100306</v>
      </c>
      <c r="B76" s="33" t="s">
        <v>136</v>
      </c>
      <c r="C76" s="20"/>
      <c r="D76" s="20"/>
    </row>
    <row r="77" s="5" customFormat="1" ht="18" customHeight="1">
      <c r="A77" s="27">
        <v>1100307</v>
      </c>
      <c r="B77" s="33" t="s">
        <v>137</v>
      </c>
      <c r="C77" s="20">
        <v>3322</v>
      </c>
      <c r="D77" s="20"/>
    </row>
    <row r="78" s="5" customFormat="1" ht="18" customHeight="1">
      <c r="A78" s="27">
        <v>1100308</v>
      </c>
      <c r="B78" s="33" t="s">
        <v>138</v>
      </c>
      <c r="C78" s="20">
        <v>2864</v>
      </c>
      <c r="D78" s="20"/>
    </row>
    <row r="79" s="5" customFormat="1" ht="18" customHeight="1">
      <c r="A79" s="27">
        <v>1100310</v>
      </c>
      <c r="B79" s="33" t="s">
        <v>139</v>
      </c>
      <c r="C79" s="20">
        <v>4139</v>
      </c>
      <c r="D79" s="20"/>
    </row>
    <row r="80" s="5" customFormat="1" ht="18" customHeight="1">
      <c r="A80" s="27">
        <v>1100311</v>
      </c>
      <c r="B80" s="33" t="s">
        <v>140</v>
      </c>
      <c r="C80" s="20">
        <v>2314</v>
      </c>
      <c r="D80" s="20"/>
    </row>
    <row r="81" s="5" customFormat="1" ht="18" customHeight="1">
      <c r="A81" s="27">
        <v>1100312</v>
      </c>
      <c r="B81" s="33" t="s">
        <v>141</v>
      </c>
      <c r="C81" s="20">
        <v>848</v>
      </c>
      <c r="D81" s="20"/>
    </row>
    <row r="82" s="5" customFormat="1" ht="18" customHeight="1">
      <c r="A82" s="27">
        <v>1100313</v>
      </c>
      <c r="B82" s="33" t="s">
        <v>142</v>
      </c>
      <c r="C82" s="20">
        <v>8315</v>
      </c>
      <c r="D82" s="20"/>
    </row>
    <row r="83" s="5" customFormat="1" ht="18" customHeight="1">
      <c r="A83" s="27">
        <v>1100314</v>
      </c>
      <c r="B83" s="33" t="s">
        <v>143</v>
      </c>
      <c r="C83" s="20">
        <v>7620</v>
      </c>
      <c r="D83" s="20"/>
    </row>
    <row r="84" s="5" customFormat="1" ht="18" customHeight="1">
      <c r="A84" s="27">
        <v>1100315</v>
      </c>
      <c r="B84" s="33" t="s">
        <v>144</v>
      </c>
      <c r="C84" s="20"/>
      <c r="D84" s="20"/>
    </row>
    <row r="85" s="5" customFormat="1" ht="18" customHeight="1">
      <c r="A85" s="27">
        <v>1100316</v>
      </c>
      <c r="B85" s="33" t="s">
        <v>145</v>
      </c>
      <c r="C85" s="20">
        <v>82</v>
      </c>
      <c r="D85" s="20"/>
    </row>
    <row r="86" s="5" customFormat="1" ht="18" customHeight="1">
      <c r="A86" s="27">
        <v>1100317</v>
      </c>
      <c r="B86" s="33" t="s">
        <v>146</v>
      </c>
      <c r="C86" s="20"/>
      <c r="D86" s="13"/>
    </row>
    <row r="87" s="5" customFormat="1" ht="18" customHeight="1">
      <c r="A87" s="27">
        <v>1100320</v>
      </c>
      <c r="B87" s="33" t="s">
        <v>147</v>
      </c>
      <c r="C87" s="20">
        <v>531</v>
      </c>
      <c r="D87" s="20"/>
    </row>
    <row r="88" s="5" customFormat="1" ht="18" customHeight="1">
      <c r="A88" s="27">
        <v>1100321</v>
      </c>
      <c r="B88" s="33" t="s">
        <v>148</v>
      </c>
      <c r="C88" s="20">
        <v>6175</v>
      </c>
      <c r="D88" s="20"/>
    </row>
    <row r="89" s="5" customFormat="1" ht="18" customHeight="1">
      <c r="A89" s="27">
        <v>1100322</v>
      </c>
      <c r="B89" s="33" t="s">
        <v>149</v>
      </c>
      <c r="C89" s="20">
        <v>1736</v>
      </c>
      <c r="D89" s="20"/>
    </row>
    <row r="90" s="5" customFormat="1" ht="18" customHeight="1">
      <c r="A90" s="27">
        <v>1100399</v>
      </c>
      <c r="B90" s="33" t="s">
        <v>150</v>
      </c>
      <c r="C90" s="20">
        <v>200</v>
      </c>
      <c r="D90" s="20"/>
    </row>
    <row r="91" s="5" customFormat="1" ht="18" customHeight="1">
      <c r="A91" s="27">
        <v>11006</v>
      </c>
      <c r="B91" s="33" t="s">
        <v>151</v>
      </c>
      <c r="C91" s="20">
        <f>C92+C93</f>
        <v>20500</v>
      </c>
      <c r="D91" s="13"/>
    </row>
    <row r="92" s="5" customFormat="1" ht="18" customHeight="1">
      <c r="A92" s="27">
        <v>1100601</v>
      </c>
      <c r="B92" s="33" t="s">
        <v>152</v>
      </c>
      <c r="C92" s="20">
        <v>20500</v>
      </c>
      <c r="D92" s="13"/>
    </row>
    <row r="93" s="5" customFormat="1" ht="18" customHeight="1">
      <c r="A93" s="27">
        <v>1100602</v>
      </c>
      <c r="B93" s="33" t="s">
        <v>153</v>
      </c>
      <c r="C93" s="20"/>
      <c r="D93" s="13"/>
    </row>
    <row r="94" s="5" customFormat="1" ht="18" customHeight="1">
      <c r="A94" s="27">
        <v>11008</v>
      </c>
      <c r="B94" s="33" t="s">
        <v>154</v>
      </c>
      <c r="C94" s="20">
        <f>SUM(C95:C96)</f>
        <v>19165</v>
      </c>
      <c r="D94" s="13"/>
    </row>
    <row r="95" s="5" customFormat="1" ht="18" customHeight="1">
      <c r="A95" s="27"/>
      <c r="B95" s="33" t="s">
        <v>155</v>
      </c>
      <c r="C95" s="20">
        <v>10000</v>
      </c>
      <c r="D95" s="13"/>
    </row>
    <row r="96" s="5" customFormat="1" ht="18" customHeight="1">
      <c r="A96" s="27"/>
      <c r="B96" s="33" t="s">
        <v>156</v>
      </c>
      <c r="C96" s="20">
        <v>9165</v>
      </c>
      <c r="D96" s="34"/>
    </row>
    <row r="97" s="5" customFormat="1" ht="18" customHeight="1">
      <c r="A97" s="27">
        <v>11009</v>
      </c>
      <c r="B97" s="33" t="s">
        <v>157</v>
      </c>
      <c r="C97" s="20">
        <f>C98</f>
        <v>26162</v>
      </c>
      <c r="D97" s="13"/>
    </row>
    <row r="98" s="5" customFormat="1" ht="18" customHeight="1">
      <c r="A98" s="27">
        <v>1100901</v>
      </c>
      <c r="B98" s="33" t="s">
        <v>158</v>
      </c>
      <c r="C98" s="20">
        <f>SUM(C99:C100)</f>
        <v>26162</v>
      </c>
      <c r="D98" s="13"/>
    </row>
    <row r="99" s="5" customFormat="1" ht="18" customHeight="1">
      <c r="A99" s="27">
        <v>110090102</v>
      </c>
      <c r="B99" s="33" t="s">
        <v>159</v>
      </c>
      <c r="C99" s="20">
        <v>10000</v>
      </c>
      <c r="D99" s="13"/>
    </row>
    <row r="100" s="5" customFormat="1" ht="18" customHeight="1">
      <c r="A100" s="27">
        <v>110090103</v>
      </c>
      <c r="B100" s="33" t="s">
        <v>160</v>
      </c>
      <c r="C100" s="20">
        <v>16162</v>
      </c>
      <c r="D100" s="13"/>
    </row>
    <row r="101" s="5" customFormat="1" ht="18" customHeight="1">
      <c r="A101" s="27"/>
      <c r="B101" s="33" t="s">
        <v>161</v>
      </c>
      <c r="C101" s="20">
        <v>5162</v>
      </c>
      <c r="D101" s="13"/>
    </row>
    <row r="102" s="5" customFormat="1" ht="18" customHeight="1">
      <c r="A102" s="27">
        <v>105</v>
      </c>
      <c r="B102" s="35" t="s">
        <v>162</v>
      </c>
      <c r="C102" s="36">
        <f t="shared" ref="C102:C104" si="0">C103</f>
        <v>21542</v>
      </c>
      <c r="D102" s="13"/>
    </row>
    <row r="103" s="5" customFormat="1" ht="18" customHeight="1">
      <c r="A103" s="27">
        <v>10504</v>
      </c>
      <c r="B103" s="33" t="s">
        <v>163</v>
      </c>
      <c r="C103" s="20">
        <f t="shared" si="0"/>
        <v>21542</v>
      </c>
      <c r="D103" s="13"/>
    </row>
    <row r="104" s="5" customFormat="1" ht="18" customHeight="1">
      <c r="A104" s="27">
        <v>1050401</v>
      </c>
      <c r="B104" s="32" t="s">
        <v>164</v>
      </c>
      <c r="C104" s="20">
        <f t="shared" si="0"/>
        <v>21542</v>
      </c>
      <c r="D104" s="13"/>
    </row>
    <row r="105" s="5" customFormat="1" ht="18" customHeight="1">
      <c r="A105" s="27">
        <v>104040101</v>
      </c>
      <c r="B105" s="32" t="s">
        <v>165</v>
      </c>
      <c r="C105" s="20">
        <f>SUM(C106:C107)</f>
        <v>21542</v>
      </c>
      <c r="D105" s="13"/>
    </row>
    <row r="106" s="5" customFormat="1" ht="18" customHeight="1">
      <c r="A106" s="27"/>
      <c r="B106" s="32" t="s">
        <v>166</v>
      </c>
      <c r="C106" s="20"/>
      <c r="D106" s="13"/>
    </row>
    <row r="107" s="5" customFormat="1" ht="18" customHeight="1">
      <c r="A107" s="27"/>
      <c r="B107" s="32" t="s">
        <v>167</v>
      </c>
      <c r="C107" s="20">
        <v>21542</v>
      </c>
      <c r="D107" s="13"/>
    </row>
    <row r="108" s="5" customFormat="1" ht="18" customHeight="1">
      <c r="A108" s="27"/>
      <c r="B108" s="32"/>
      <c r="C108" s="20"/>
      <c r="D108" s="13"/>
    </row>
    <row r="109" s="5" customFormat="1" ht="18" customHeight="1">
      <c r="A109" s="27"/>
      <c r="B109" s="37" t="s">
        <v>168</v>
      </c>
      <c r="C109" s="36">
        <f>C5+C32+C102</f>
        <v>344512.93449999997</v>
      </c>
      <c r="D109" s="13"/>
    </row>
    <row r="110" s="22" customFormat="1" ht="12.75" customHeight="1">
      <c r="C110" s="23"/>
    </row>
    <row r="111" s="22" customFormat="1" ht="12.75" customHeight="1">
      <c r="C111" s="23"/>
    </row>
    <row r="112" s="22" customFormat="1" ht="12.75" customHeight="1">
      <c r="C112" s="23"/>
    </row>
    <row r="113" s="22" customFormat="1" ht="12.75" customHeight="1">
      <c r="C113" s="23"/>
    </row>
    <row r="114" s="22" customFormat="1" ht="12.75" customHeight="1">
      <c r="C114" s="23"/>
    </row>
    <row r="115" s="22" customFormat="1" ht="12.75" customHeight="1">
      <c r="C115" s="23"/>
    </row>
    <row r="116" s="22" customFormat="1" ht="12.75" customHeight="1">
      <c r="C116" s="23"/>
    </row>
    <row r="117" s="22" customFormat="1" ht="12.75" customHeight="1">
      <c r="C117" s="23"/>
    </row>
    <row r="118" s="22" customFormat="1" ht="12.75" customHeight="1">
      <c r="C118" s="23"/>
    </row>
    <row r="119" s="22" customFormat="1" ht="12.75" customHeight="1">
      <c r="C119" s="23"/>
    </row>
    <row r="120" s="22" customFormat="1" ht="12.75" customHeight="1">
      <c r="C120" s="23"/>
    </row>
    <row r="121" s="22" customFormat="1" ht="12.75" customHeight="1">
      <c r="C121" s="23"/>
    </row>
    <row r="122" s="22" customFormat="1" ht="12.75">
      <c r="C122" s="23"/>
    </row>
    <row r="123" s="22" customFormat="1" ht="12.75">
      <c r="C123" s="23"/>
    </row>
    <row r="124" s="22" customFormat="1" ht="12.75">
      <c r="C124" s="23"/>
    </row>
    <row r="125" s="22" customFormat="1" ht="12.75">
      <c r="C125" s="23"/>
    </row>
    <row r="126" s="22" customFormat="1" ht="12.75">
      <c r="C126" s="23"/>
    </row>
    <row r="127" s="22" customFormat="1" ht="12.75">
      <c r="C127" s="23"/>
    </row>
    <row r="128" s="22" customFormat="1" ht="12.75">
      <c r="C128" s="23"/>
    </row>
    <row r="129" s="22" customFormat="1" ht="12.75">
      <c r="C129" s="23"/>
    </row>
    <row r="130" s="22" customFormat="1" ht="12.75">
      <c r="C130" s="23"/>
    </row>
    <row r="131" s="22" customFormat="1" ht="12.75">
      <c r="C131" s="23"/>
    </row>
    <row r="132" s="22" customFormat="1" ht="12.75">
      <c r="C132" s="23"/>
    </row>
    <row r="133" s="22" customFormat="1" ht="12.75">
      <c r="C133" s="23"/>
    </row>
    <row r="134" s="22" customFormat="1" ht="12.75">
      <c r="C134" s="23"/>
    </row>
    <row r="135" s="22" customFormat="1" ht="12.75">
      <c r="C135" s="23"/>
    </row>
    <row r="136" s="22" customFormat="1" ht="12.75">
      <c r="C136" s="23"/>
    </row>
    <row r="137" s="22" customFormat="1" ht="12.75">
      <c r="C137" s="23"/>
    </row>
    <row r="138" s="22" customFormat="1" ht="12.75">
      <c r="C138" s="23"/>
    </row>
    <row r="139" s="22" customFormat="1" ht="12.75">
      <c r="C139" s="23"/>
    </row>
    <row r="140" s="22" customFormat="1" ht="12.75">
      <c r="C140" s="23"/>
    </row>
    <row r="141" s="22" customFormat="1" ht="12.75">
      <c r="C141" s="23"/>
    </row>
    <row r="142" s="22" customFormat="1" ht="12.75">
      <c r="C142" s="23"/>
    </row>
    <row r="143" s="22" customFormat="1" ht="12.75">
      <c r="C143" s="23"/>
    </row>
    <row r="144" s="22" customFormat="1" ht="12.75">
      <c r="C144" s="23"/>
    </row>
    <row r="145" s="22" customFormat="1" ht="12.75">
      <c r="C145" s="23"/>
    </row>
    <row r="146" s="22" customFormat="1" ht="12.75">
      <c r="C146" s="23"/>
    </row>
    <row r="147" s="22" customFormat="1" ht="12.75">
      <c r="C147" s="23"/>
    </row>
    <row r="148" s="22" customFormat="1" ht="12.75">
      <c r="C148" s="23"/>
    </row>
    <row r="149" s="22" customFormat="1" ht="12.75">
      <c r="C149" s="23"/>
    </row>
    <row r="150" s="22" customFormat="1" ht="12.75">
      <c r="C150" s="23"/>
    </row>
    <row r="151" s="22" customFormat="1" ht="12.75">
      <c r="C151" s="23"/>
    </row>
    <row r="152" s="22" customFormat="1" ht="12.75">
      <c r="C152" s="23"/>
    </row>
    <row r="153" s="22" customFormat="1" ht="12.75">
      <c r="C153" s="23"/>
    </row>
    <row r="154" s="22" customFormat="1" ht="12.75">
      <c r="C154" s="23"/>
    </row>
    <row r="155" s="22" customFormat="1" ht="12.75">
      <c r="C155" s="23"/>
    </row>
    <row r="156" s="22" customFormat="1" ht="12.75">
      <c r="C156" s="23"/>
    </row>
    <row r="157" s="22" customFormat="1" ht="12.75">
      <c r="C157" s="23"/>
    </row>
    <row r="158" s="22" customFormat="1" ht="12.75">
      <c r="C158" s="23"/>
    </row>
    <row r="159" s="22" customFormat="1" ht="12.75">
      <c r="C159" s="23"/>
    </row>
    <row r="160" s="22" customFormat="1" ht="12.75">
      <c r="C160" s="23"/>
    </row>
    <row r="161" s="22" customFormat="1" ht="12.75">
      <c r="C161" s="23"/>
    </row>
    <row r="162" s="22" customFormat="1" ht="12.75">
      <c r="C162" s="23"/>
    </row>
    <row r="163" s="22" customFormat="1" ht="12.75">
      <c r="C163" s="23"/>
    </row>
    <row r="164" s="22" customFormat="1" ht="12.75">
      <c r="C164" s="23"/>
    </row>
    <row r="165" s="22" customFormat="1" ht="12.75">
      <c r="C165" s="23"/>
    </row>
    <row r="166" s="22" customFormat="1" ht="12.75">
      <c r="C166" s="23"/>
    </row>
    <row r="167" s="22" customFormat="1" ht="12.75">
      <c r="C167" s="23"/>
    </row>
    <row r="168" s="22" customFormat="1" ht="12.75">
      <c r="C168" s="23"/>
    </row>
    <row r="169" s="22" customFormat="1" ht="12.75">
      <c r="C169" s="23"/>
    </row>
    <row r="170" s="22" customFormat="1" ht="12.75">
      <c r="C170" s="23"/>
    </row>
    <row r="171" s="22" customFormat="1" ht="12.75">
      <c r="C171" s="23"/>
    </row>
    <row r="172" s="22" customFormat="1" ht="12.75">
      <c r="C172" s="23"/>
    </row>
    <row r="173" s="22" customFormat="1" ht="12.75">
      <c r="C173" s="23"/>
    </row>
    <row r="174" s="22" customFormat="1" ht="12.75">
      <c r="C174" s="23"/>
    </row>
    <row r="175" s="22" customFormat="1" ht="12.75">
      <c r="C175" s="23"/>
    </row>
    <row r="176" s="22" customFormat="1" ht="12.75">
      <c r="C176" s="23"/>
    </row>
    <row r="177" s="22" customFormat="1" ht="12.75">
      <c r="C177" s="23"/>
    </row>
    <row r="178" s="22" customFormat="1" ht="12.75">
      <c r="C178" s="23"/>
    </row>
    <row r="179" s="22" customFormat="1" ht="12.75">
      <c r="C179" s="23"/>
    </row>
    <row r="180" s="22" customFormat="1" ht="12.75">
      <c r="C180" s="23"/>
    </row>
    <row r="181" s="22" customFormat="1" ht="12.75">
      <c r="C181" s="23"/>
    </row>
    <row r="182" s="22" customFormat="1" ht="12.75">
      <c r="C182" s="23"/>
    </row>
    <row r="183" s="22" customFormat="1" ht="12.75">
      <c r="C183" s="23"/>
    </row>
    <row r="184" s="22" customFormat="1" ht="12.75">
      <c r="C184" s="23"/>
    </row>
    <row r="185" s="22" customFormat="1" ht="12.75">
      <c r="C185" s="23"/>
    </row>
    <row r="186" s="22" customFormat="1" ht="12.75">
      <c r="C186" s="23"/>
    </row>
    <row r="187" s="22" customFormat="1" ht="12.75">
      <c r="C187" s="23"/>
    </row>
    <row r="188" s="22" customFormat="1" ht="12.75">
      <c r="C188" s="23"/>
    </row>
    <row r="189" s="22" customFormat="1" ht="12.75">
      <c r="C189" s="23"/>
    </row>
    <row r="190" s="22" customFormat="1" ht="12.75">
      <c r="C190" s="23"/>
    </row>
    <row r="191" s="22" customFormat="1" ht="12.75">
      <c r="C191" s="23"/>
    </row>
    <row r="192" s="22" customFormat="1" ht="12.75">
      <c r="C192" s="23"/>
    </row>
    <row r="193" s="22" customFormat="1" ht="12.75">
      <c r="C193" s="23"/>
    </row>
    <row r="194" s="22" customFormat="1" ht="12.75">
      <c r="C194" s="23"/>
    </row>
    <row r="195" s="22" customFormat="1" ht="12.75">
      <c r="C195" s="23"/>
    </row>
    <row r="196" s="22" customFormat="1" ht="12.75">
      <c r="C196" s="23"/>
    </row>
    <row r="197" s="22" customFormat="1" ht="12.75">
      <c r="C197" s="23"/>
    </row>
    <row r="198" s="22" customFormat="1" ht="12.75">
      <c r="C198" s="23"/>
    </row>
    <row r="199" s="22" customFormat="1" ht="12.75">
      <c r="C199" s="23"/>
    </row>
    <row r="200" s="22" customFormat="1" ht="12.75">
      <c r="C200" s="23"/>
    </row>
    <row r="201" s="22" customFormat="1" ht="12.75">
      <c r="C201" s="23"/>
    </row>
    <row r="202" s="22" customFormat="1" ht="12.75">
      <c r="C202" s="23"/>
    </row>
    <row r="203" s="22" customFormat="1" ht="12.75">
      <c r="C203" s="23"/>
    </row>
    <row r="204" s="22" customFormat="1" ht="12.75">
      <c r="C204" s="23"/>
    </row>
    <row r="205" s="22" customFormat="1" ht="12.75">
      <c r="C205" s="23"/>
    </row>
    <row r="206" s="22" customFormat="1" ht="12.75">
      <c r="C206" s="23"/>
    </row>
    <row r="207" s="22" customFormat="1" ht="12.75">
      <c r="C207" s="23"/>
    </row>
    <row r="208" s="22" customFormat="1" ht="12.75">
      <c r="C208" s="23"/>
    </row>
    <row r="209" s="22" customFormat="1" ht="12.75">
      <c r="C209" s="23"/>
    </row>
    <row r="210" s="22" customFormat="1" ht="12.75">
      <c r="C210" s="23"/>
    </row>
    <row r="211" s="22" customFormat="1" ht="12.75">
      <c r="C211" s="23"/>
    </row>
    <row r="212" s="22" customFormat="1" ht="12.75">
      <c r="C212" s="23"/>
    </row>
    <row r="213" s="22" customFormat="1" ht="12.75">
      <c r="C213" s="23"/>
    </row>
    <row r="214" s="22" customFormat="1" ht="12.75">
      <c r="C214" s="23"/>
    </row>
    <row r="215" s="22" customFormat="1" ht="12.75">
      <c r="C215" s="23"/>
    </row>
    <row r="216" s="22" customFormat="1" ht="12.75">
      <c r="C216" s="23"/>
    </row>
    <row r="217" s="22" customFormat="1" ht="12.75">
      <c r="C217" s="23"/>
    </row>
    <row r="218" s="22" customFormat="1" ht="12.75">
      <c r="C218" s="23"/>
    </row>
    <row r="219" s="22" customFormat="1" ht="12.75">
      <c r="C219" s="23"/>
    </row>
    <row r="220" s="22" customFormat="1" ht="12.75">
      <c r="C220" s="23"/>
    </row>
    <row r="221" s="22" customFormat="1" ht="12.75">
      <c r="C221" s="23"/>
    </row>
    <row r="222" s="22" customFormat="1" ht="12.75">
      <c r="C222" s="23"/>
    </row>
    <row r="223" s="22" customFormat="1" ht="12.75">
      <c r="C223" s="23"/>
    </row>
    <row r="224" s="22" customFormat="1" ht="12.75">
      <c r="C224" s="23"/>
    </row>
    <row r="225" s="22" customFormat="1" ht="12.75">
      <c r="C225" s="23"/>
    </row>
    <row r="226" s="22" customFormat="1" ht="12.75">
      <c r="C226" s="23"/>
    </row>
    <row r="227" s="22" customFormat="1" ht="12.75">
      <c r="C227" s="23"/>
    </row>
    <row r="228" s="22" customFormat="1" ht="12.75">
      <c r="C228" s="23"/>
    </row>
    <row r="229" s="22" customFormat="1" ht="12.75">
      <c r="C229" s="23"/>
    </row>
    <row r="230" s="22" customFormat="1" ht="12.75">
      <c r="C230" s="23"/>
    </row>
    <row r="231" s="22" customFormat="1" ht="12.75">
      <c r="C231" s="23"/>
    </row>
    <row r="232" s="22" customFormat="1" ht="12.75">
      <c r="C232" s="23"/>
    </row>
    <row r="233" s="22" customFormat="1" ht="12.75">
      <c r="C233" s="23"/>
    </row>
    <row r="234" s="22" customFormat="1" ht="12.75">
      <c r="C234" s="23"/>
    </row>
    <row r="235" s="22" customFormat="1" ht="12.75">
      <c r="C235" s="23"/>
    </row>
  </sheetData>
  <mergeCells count="2">
    <mergeCell ref="A2:D2"/>
    <mergeCell ref="C3:D3"/>
  </mergeCells>
  <printOptions headings="0" gridLines="0"/>
  <pageMargins left="0.78680555555555598" right="0.78680555555555598" top="0.78680555555555598" bottom="0.74791666666666701" header="0.31388888888888894" footer="0.51180555555555596"/>
  <pageSetup paperSize="9" scale="100" firstPageNumber="37" fitToWidth="1" fitToHeight="1" pageOrder="downThenOver" orientation="portrait" usePrinterDefaults="1" blackAndWhite="0" draft="0" cellComments="none" useFirstPageNumber="1" errors="displayed" horizontalDpi="600" verticalDpi="600" copies="1"/>
  <headerFoot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H5" activeCellId="0" sqref="H5"/>
    </sheetView>
  </sheetViews>
  <sheetFormatPr defaultColWidth="9" defaultRowHeight="15" outlineLevelCol="5"/>
  <cols>
    <col customWidth="1" min="1" max="1" style="5" width="11"/>
    <col customWidth="1" min="2" max="2" style="5" width="52.5"/>
    <col customWidth="1" min="3" max="3" style="24" width="13.133333333333301"/>
    <col customWidth="1" hidden="1" min="4" max="4" style="38" width="11.633333333333301"/>
    <col customWidth="1" hidden="1" min="5" max="5" style="38" width="22.133333333333301"/>
    <col customWidth="1" min="6" max="6" style="5" width="10.133333333333301"/>
    <col min="7" max="16384" style="5" width="9"/>
  </cols>
  <sheetData>
    <row r="1" ht="18" customHeight="1">
      <c r="A1" s="39" t="s">
        <v>169</v>
      </c>
      <c r="B1" s="25"/>
    </row>
    <row r="2" ht="25.5">
      <c r="A2" s="40" t="s">
        <v>170</v>
      </c>
      <c r="B2" s="40"/>
      <c r="C2" s="40"/>
      <c r="D2" s="40"/>
      <c r="E2" s="40"/>
      <c r="F2" s="40"/>
    </row>
    <row r="3" ht="20.100000000000001" customHeight="1">
      <c r="C3" s="41" t="s">
        <v>35</v>
      </c>
      <c r="E3" s="42"/>
    </row>
    <row r="4" s="22" customFormat="1" ht="18" customHeight="1">
      <c r="A4" s="43" t="s">
        <v>171</v>
      </c>
      <c r="B4" s="44" t="s">
        <v>172</v>
      </c>
      <c r="C4" s="45" t="s">
        <v>173</v>
      </c>
      <c r="D4" s="45" t="s">
        <v>174</v>
      </c>
      <c r="E4" s="45" t="s">
        <v>175</v>
      </c>
      <c r="F4" s="46" t="s">
        <v>176</v>
      </c>
    </row>
    <row r="5" s="22" customFormat="1" ht="17.449999999999999" customHeight="1">
      <c r="A5" s="47"/>
      <c r="B5" s="48" t="s">
        <v>177</v>
      </c>
      <c r="C5" s="49">
        <f>C6+C113+C116+C135+C152+C162+C187+C263+C300+C316+C337+C385+C400+C409+C415+C418+C430+C442+C450+C463+C466+C469+C472</f>
        <v>274296.23999999999</v>
      </c>
      <c r="D5" s="49">
        <f t="shared" ref="D5:E5" si="1">D6+D113+D116+D135+D152+D162+D187+D263+D300+D316+D337+D385+D400+D409+D415+D418+D430+D442+D450+D463+D466+D469+D472</f>
        <v>214298.70999999999</v>
      </c>
      <c r="E5" s="49">
        <f t="shared" si="1"/>
        <v>59997.529999999999</v>
      </c>
      <c r="F5" s="50"/>
    </row>
    <row r="6" s="22" customFormat="1" ht="17.449999999999999" customHeight="1">
      <c r="A6" s="47">
        <v>201</v>
      </c>
      <c r="B6" s="51" t="s">
        <v>178</v>
      </c>
      <c r="C6" s="49">
        <f>C7+C12+C17+C25+C33+C38+C45+C47+C52+C56+C63+C66+C69+C73+C78+C82+C86+C90+C95+C97+C99+C102+C111</f>
        <v>34933.919999999998</v>
      </c>
      <c r="D6" s="52">
        <f>D7+D12+D17+D25+D33+D38+D45+D47+D52+D56+D63+D66+D69+D73+D78+D82+D86+D90+D95+D97+D99+D102+D111</f>
        <v>33986.650000000001</v>
      </c>
      <c r="E6" s="53">
        <f>E7+E12+E17+E25+E33+E38+E45+E47+E52+E56+E63+E66+E69+E73+E78+E82+E86+E90+E95+E97+E99+E102+E111</f>
        <v>947.26999999999998</v>
      </c>
      <c r="F6" s="50"/>
    </row>
    <row r="7" s="22" customFormat="1" ht="17.449999999999999" customHeight="1">
      <c r="A7" s="47">
        <v>20101</v>
      </c>
      <c r="B7" s="51" t="s">
        <v>179</v>
      </c>
      <c r="C7" s="49">
        <f>SUM(C8:C11)</f>
        <v>731.40999999999997</v>
      </c>
      <c r="D7" s="52">
        <f>SUM(D8:D11)</f>
        <v>731.40999999999997</v>
      </c>
      <c r="E7" s="53">
        <f>SUM(E8:E11)</f>
        <v>0</v>
      </c>
      <c r="F7" s="50"/>
    </row>
    <row r="8" s="22" customFormat="1" ht="17.449999999999999" customHeight="1">
      <c r="A8" s="47">
        <v>2010101</v>
      </c>
      <c r="B8" s="51" t="s">
        <v>180</v>
      </c>
      <c r="C8" s="49">
        <v>488.91000000000003</v>
      </c>
      <c r="D8" s="52">
        <v>488.91000000000003</v>
      </c>
      <c r="E8" s="53">
        <v>0</v>
      </c>
      <c r="F8" s="50"/>
    </row>
    <row r="9" s="22" customFormat="1" ht="17.449999999999999" customHeight="1">
      <c r="A9" s="47">
        <v>2010102</v>
      </c>
      <c r="B9" s="51" t="s">
        <v>181</v>
      </c>
      <c r="C9" s="49">
        <v>110</v>
      </c>
      <c r="D9" s="52">
        <v>110</v>
      </c>
      <c r="E9" s="53">
        <v>0</v>
      </c>
      <c r="F9" s="50"/>
    </row>
    <row r="10" s="22" customFormat="1" ht="17.449999999999999" customHeight="1">
      <c r="A10" s="47">
        <v>2010106</v>
      </c>
      <c r="B10" s="51" t="s">
        <v>182</v>
      </c>
      <c r="C10" s="49">
        <v>50</v>
      </c>
      <c r="D10" s="52">
        <v>50</v>
      </c>
      <c r="E10" s="53">
        <v>0</v>
      </c>
      <c r="F10" s="50"/>
    </row>
    <row r="11" s="22" customFormat="1" ht="17.449999999999999" customHeight="1">
      <c r="A11" s="47">
        <v>2010108</v>
      </c>
      <c r="B11" s="51" t="s">
        <v>183</v>
      </c>
      <c r="C11" s="49">
        <v>82.5</v>
      </c>
      <c r="D11" s="52">
        <v>82.5</v>
      </c>
      <c r="E11" s="53">
        <v>0</v>
      </c>
      <c r="F11" s="50"/>
    </row>
    <row r="12" s="22" customFormat="1" ht="17.449999999999999" customHeight="1">
      <c r="A12" s="47">
        <v>20102</v>
      </c>
      <c r="B12" s="51" t="s">
        <v>184</v>
      </c>
      <c r="C12" s="49">
        <f>SUM(C13:C16)</f>
        <v>671.32000000000005</v>
      </c>
      <c r="D12" s="52">
        <f>SUM(D13:D16)</f>
        <v>651.32000000000005</v>
      </c>
      <c r="E12" s="53">
        <f>SUM(E13:E16)</f>
        <v>20</v>
      </c>
      <c r="F12" s="50"/>
    </row>
    <row r="13" s="22" customFormat="1" ht="17.449999999999999" customHeight="1">
      <c r="A13" s="47">
        <v>2010201</v>
      </c>
      <c r="B13" s="51" t="s">
        <v>185</v>
      </c>
      <c r="C13" s="49">
        <v>468.31999999999999</v>
      </c>
      <c r="D13" s="52">
        <v>468.31999999999999</v>
      </c>
      <c r="E13" s="53">
        <v>0</v>
      </c>
      <c r="F13" s="50"/>
    </row>
    <row r="14" s="22" customFormat="1" ht="17.449999999999999" customHeight="1">
      <c r="A14" s="47">
        <v>2010203</v>
      </c>
      <c r="B14" s="51" t="s">
        <v>186</v>
      </c>
      <c r="C14" s="49">
        <v>89</v>
      </c>
      <c r="D14" s="52">
        <v>69</v>
      </c>
      <c r="E14" s="53">
        <v>20</v>
      </c>
      <c r="F14" s="50"/>
    </row>
    <row r="15" s="22" customFormat="1" ht="17.449999999999999" customHeight="1">
      <c r="A15" s="47">
        <v>2010205</v>
      </c>
      <c r="B15" s="51" t="s">
        <v>187</v>
      </c>
      <c r="C15" s="49">
        <v>51</v>
      </c>
      <c r="D15" s="52">
        <v>51</v>
      </c>
      <c r="E15" s="53">
        <v>0</v>
      </c>
      <c r="F15" s="50"/>
    </row>
    <row r="16" s="22" customFormat="1" ht="17.449999999999999" customHeight="1">
      <c r="A16" s="47">
        <v>2010206</v>
      </c>
      <c r="B16" s="51" t="s">
        <v>188</v>
      </c>
      <c r="C16" s="49">
        <v>63</v>
      </c>
      <c r="D16" s="52">
        <v>63</v>
      </c>
      <c r="E16" s="53">
        <v>0</v>
      </c>
      <c r="F16" s="50"/>
    </row>
    <row r="17" s="22" customFormat="1" ht="17.449999999999999" customHeight="1">
      <c r="A17" s="47">
        <v>20103</v>
      </c>
      <c r="B17" s="51" t="s">
        <v>189</v>
      </c>
      <c r="C17" s="49">
        <f>SUM(C18:C24)</f>
        <v>5522.6099999999997</v>
      </c>
      <c r="D17" s="52">
        <f>SUM(D18:D24)</f>
        <v>5522.6099999999997</v>
      </c>
      <c r="E17" s="53">
        <f>SUM(E18:E24)</f>
        <v>0</v>
      </c>
      <c r="F17" s="50"/>
    </row>
    <row r="18" s="22" customFormat="1" ht="17.449999999999999" customHeight="1">
      <c r="A18" s="47">
        <v>2010301</v>
      </c>
      <c r="B18" s="51" t="s">
        <v>190</v>
      </c>
      <c r="C18" s="49">
        <v>849.77999999999997</v>
      </c>
      <c r="D18" s="52">
        <v>849.77999999999997</v>
      </c>
      <c r="E18" s="53">
        <v>0</v>
      </c>
      <c r="F18" s="50"/>
    </row>
    <row r="19" s="22" customFormat="1" ht="17.449999999999999" customHeight="1">
      <c r="A19" s="47">
        <v>2010302</v>
      </c>
      <c r="B19" s="51" t="s">
        <v>191</v>
      </c>
      <c r="C19" s="49">
        <v>136.90000000000001</v>
      </c>
      <c r="D19" s="52">
        <v>136.90000000000001</v>
      </c>
      <c r="E19" s="53">
        <v>0</v>
      </c>
      <c r="F19" s="50"/>
    </row>
    <row r="20" s="22" customFormat="1" ht="17.449999999999999" customHeight="1">
      <c r="A20" s="47">
        <v>2010303</v>
      </c>
      <c r="B20" s="51" t="s">
        <v>192</v>
      </c>
      <c r="C20" s="49">
        <v>814.52999999999997</v>
      </c>
      <c r="D20" s="52">
        <v>814.52999999999997</v>
      </c>
      <c r="E20" s="53">
        <v>0</v>
      </c>
      <c r="F20" s="50"/>
    </row>
    <row r="21" s="22" customFormat="1" ht="17.449999999999999" customHeight="1">
      <c r="A21" s="47">
        <v>2010305</v>
      </c>
      <c r="B21" s="51" t="s">
        <v>193</v>
      </c>
      <c r="C21" s="49">
        <v>2166</v>
      </c>
      <c r="D21" s="52">
        <v>2166</v>
      </c>
      <c r="E21" s="53">
        <v>0</v>
      </c>
      <c r="F21" s="50"/>
    </row>
    <row r="22" s="22" customFormat="1" ht="17.449999999999999" customHeight="1">
      <c r="A22" s="47">
        <v>2010308</v>
      </c>
      <c r="B22" s="51" t="s">
        <v>194</v>
      </c>
      <c r="C22" s="49">
        <v>434.61000000000001</v>
      </c>
      <c r="D22" s="52">
        <v>434.61000000000001</v>
      </c>
      <c r="E22" s="53">
        <v>0</v>
      </c>
      <c r="F22" s="50"/>
    </row>
    <row r="23" s="22" customFormat="1" ht="17.449999999999999" customHeight="1">
      <c r="A23" s="47">
        <v>2010350</v>
      </c>
      <c r="B23" s="51" t="s">
        <v>195</v>
      </c>
      <c r="C23" s="49">
        <v>608.16999999999996</v>
      </c>
      <c r="D23" s="52">
        <v>608.16999999999996</v>
      </c>
      <c r="E23" s="53">
        <v>0</v>
      </c>
      <c r="F23" s="50"/>
    </row>
    <row r="24" s="22" customFormat="1" ht="17.449999999999999" customHeight="1">
      <c r="A24" s="47">
        <v>2010399</v>
      </c>
      <c r="B24" s="51" t="s">
        <v>196</v>
      </c>
      <c r="C24" s="49">
        <v>512.62</v>
      </c>
      <c r="D24" s="52">
        <v>512.62</v>
      </c>
      <c r="E24" s="53">
        <v>0</v>
      </c>
      <c r="F24" s="50"/>
    </row>
    <row r="25" s="22" customFormat="1" ht="17.449999999999999" customHeight="1">
      <c r="A25" s="47">
        <v>20104</v>
      </c>
      <c r="B25" s="51" t="s">
        <v>197</v>
      </c>
      <c r="C25" s="49">
        <f>SUM(C26:C32)</f>
        <v>1045.52</v>
      </c>
      <c r="D25" s="52">
        <f>SUM(D26:D32)</f>
        <v>850.51999999999998</v>
      </c>
      <c r="E25" s="53">
        <f>SUM(E26:E32)</f>
        <v>195</v>
      </c>
      <c r="F25" s="50"/>
    </row>
    <row r="26" s="22" customFormat="1" ht="17.449999999999999" customHeight="1">
      <c r="A26" s="47">
        <v>2010401</v>
      </c>
      <c r="B26" s="51" t="s">
        <v>198</v>
      </c>
      <c r="C26" s="49">
        <v>517.16999999999996</v>
      </c>
      <c r="D26" s="52">
        <v>517.16999999999996</v>
      </c>
      <c r="E26" s="53">
        <v>0</v>
      </c>
      <c r="F26" s="50"/>
    </row>
    <row r="27" s="22" customFormat="1" ht="17.449999999999999" customHeight="1">
      <c r="A27" s="47">
        <v>2010402</v>
      </c>
      <c r="B27" s="51" t="s">
        <v>199</v>
      </c>
      <c r="C27" s="49">
        <v>380.72000000000003</v>
      </c>
      <c r="D27" s="52">
        <v>190.72</v>
      </c>
      <c r="E27" s="53">
        <v>190</v>
      </c>
      <c r="F27" s="50"/>
    </row>
    <row r="28" s="22" customFormat="1" ht="17.449999999999999" customHeight="1">
      <c r="A28" s="47">
        <v>2010403</v>
      </c>
      <c r="B28" s="51" t="s">
        <v>200</v>
      </c>
      <c r="C28" s="49">
        <v>0</v>
      </c>
      <c r="D28" s="52">
        <v>0</v>
      </c>
      <c r="E28" s="53">
        <v>0</v>
      </c>
      <c r="F28" s="50"/>
    </row>
    <row r="29" s="22" customFormat="1" ht="17.449999999999999" customHeight="1">
      <c r="A29" s="47">
        <v>2010404</v>
      </c>
      <c r="B29" s="51" t="s">
        <v>201</v>
      </c>
      <c r="C29" s="49">
        <v>100</v>
      </c>
      <c r="D29" s="52">
        <v>100</v>
      </c>
      <c r="E29" s="53">
        <v>0</v>
      </c>
      <c r="F29" s="50"/>
    </row>
    <row r="30" s="22" customFormat="1" ht="17.449999999999999" customHeight="1">
      <c r="A30" s="47">
        <v>2010408</v>
      </c>
      <c r="B30" s="51" t="s">
        <v>202</v>
      </c>
      <c r="C30" s="49">
        <v>13</v>
      </c>
      <c r="D30" s="52">
        <v>13</v>
      </c>
      <c r="E30" s="53">
        <v>0</v>
      </c>
      <c r="F30" s="50"/>
    </row>
    <row r="31" s="22" customFormat="1" ht="17.449999999999999" customHeight="1">
      <c r="A31" s="47">
        <v>2010450</v>
      </c>
      <c r="B31" s="51" t="s">
        <v>203</v>
      </c>
      <c r="C31" s="49">
        <v>22.629999999999999</v>
      </c>
      <c r="D31" s="52">
        <v>22.629999999999999</v>
      </c>
      <c r="E31" s="53">
        <v>0</v>
      </c>
      <c r="F31" s="50"/>
    </row>
    <row r="32" s="22" customFormat="1" ht="17.449999999999999" customHeight="1">
      <c r="A32" s="47">
        <v>2010499</v>
      </c>
      <c r="B32" s="51" t="s">
        <v>204</v>
      </c>
      <c r="C32" s="49">
        <v>12</v>
      </c>
      <c r="D32" s="52">
        <v>7</v>
      </c>
      <c r="E32" s="53">
        <v>5</v>
      </c>
      <c r="F32" s="50"/>
    </row>
    <row r="33" s="22" customFormat="1" ht="17.449999999999999" customHeight="1">
      <c r="A33" s="47">
        <v>20105</v>
      </c>
      <c r="B33" s="51" t="s">
        <v>205</v>
      </c>
      <c r="C33" s="49">
        <f>SUM(C34:C37)</f>
        <v>636.90999999999997</v>
      </c>
      <c r="D33" s="52">
        <f>SUM(D34:D37)</f>
        <v>636.90999999999997</v>
      </c>
      <c r="E33" s="53">
        <f>SUM(E34:E37)</f>
        <v>0</v>
      </c>
      <c r="F33" s="50"/>
    </row>
    <row r="34" s="22" customFormat="1" ht="17.449999999999999" customHeight="1">
      <c r="A34" s="47">
        <v>2010501</v>
      </c>
      <c r="B34" s="51" t="s">
        <v>206</v>
      </c>
      <c r="C34" s="49">
        <v>255.38999999999999</v>
      </c>
      <c r="D34" s="52">
        <v>255.38999999999999</v>
      </c>
      <c r="E34" s="53">
        <v>0</v>
      </c>
      <c r="F34" s="50"/>
    </row>
    <row r="35" s="22" customFormat="1" ht="17.449999999999999" customHeight="1">
      <c r="A35" s="47">
        <v>2010502</v>
      </c>
      <c r="B35" s="51" t="s">
        <v>207</v>
      </c>
      <c r="C35" s="49">
        <v>29.52</v>
      </c>
      <c r="D35" s="52">
        <v>29.52</v>
      </c>
      <c r="E35" s="53">
        <v>0</v>
      </c>
      <c r="F35" s="50"/>
    </row>
    <row r="36" s="22" customFormat="1" ht="17.449999999999999" customHeight="1">
      <c r="A36" s="47">
        <v>2010505</v>
      </c>
      <c r="B36" s="51" t="s">
        <v>208</v>
      </c>
      <c r="C36" s="49">
        <v>132</v>
      </c>
      <c r="D36" s="52">
        <v>132</v>
      </c>
      <c r="E36" s="53">
        <v>0</v>
      </c>
      <c r="F36" s="50"/>
    </row>
    <row r="37" s="22" customFormat="1" ht="17.449999999999999" customHeight="1">
      <c r="A37" s="47">
        <v>2010507</v>
      </c>
      <c r="B37" s="51" t="s">
        <v>209</v>
      </c>
      <c r="C37" s="49">
        <v>220</v>
      </c>
      <c r="D37" s="52">
        <v>220</v>
      </c>
      <c r="E37" s="53">
        <v>0</v>
      </c>
      <c r="F37" s="50"/>
    </row>
    <row r="38" s="22" customFormat="1" ht="17.449999999999999" customHeight="1">
      <c r="A38" s="47">
        <v>20106</v>
      </c>
      <c r="B38" s="51" t="s">
        <v>210</v>
      </c>
      <c r="C38" s="49">
        <f>SUM(C39:C44)</f>
        <v>1510.5699999999999</v>
      </c>
      <c r="D38" s="52">
        <f>SUM(D39:D44)</f>
        <v>1143.3</v>
      </c>
      <c r="E38" s="53">
        <f>SUM(E39:E44)</f>
        <v>367.26999999999998</v>
      </c>
      <c r="F38" s="50"/>
    </row>
    <row r="39" s="22" customFormat="1" ht="17.449999999999999" customHeight="1">
      <c r="A39" s="47">
        <v>2010601</v>
      </c>
      <c r="B39" s="51" t="s">
        <v>211</v>
      </c>
      <c r="C39" s="49">
        <v>846.29999999999995</v>
      </c>
      <c r="D39" s="52">
        <v>846.29999999999995</v>
      </c>
      <c r="E39" s="53">
        <v>0</v>
      </c>
      <c r="F39" s="50"/>
    </row>
    <row r="40" s="22" customFormat="1" ht="17.449999999999999" customHeight="1">
      <c r="A40" s="47">
        <v>2010604</v>
      </c>
      <c r="B40" s="51" t="s">
        <v>212</v>
      </c>
      <c r="C40" s="49">
        <v>316.26999999999998</v>
      </c>
      <c r="D40" s="52">
        <v>0</v>
      </c>
      <c r="E40" s="53">
        <v>316.26999999999998</v>
      </c>
      <c r="F40" s="50"/>
    </row>
    <row r="41" s="22" customFormat="1" ht="17.449999999999999" customHeight="1">
      <c r="A41" s="47">
        <v>2010605</v>
      </c>
      <c r="B41" s="51" t="s">
        <v>213</v>
      </c>
      <c r="C41" s="49">
        <v>70</v>
      </c>
      <c r="D41" s="52">
        <v>70</v>
      </c>
      <c r="E41" s="53">
        <v>0</v>
      </c>
      <c r="F41" s="50"/>
    </row>
    <row r="42" s="22" customFormat="1" ht="17.449999999999999" customHeight="1">
      <c r="A42" s="47">
        <v>2010607</v>
      </c>
      <c r="B42" s="51" t="s">
        <v>214</v>
      </c>
      <c r="C42" s="49">
        <v>130</v>
      </c>
      <c r="D42" s="52">
        <v>130</v>
      </c>
      <c r="E42" s="53">
        <v>0</v>
      </c>
      <c r="F42" s="50"/>
    </row>
    <row r="43" s="22" customFormat="1" ht="17.449999999999999" customHeight="1">
      <c r="A43" s="47">
        <v>2010608</v>
      </c>
      <c r="B43" s="51" t="s">
        <v>215</v>
      </c>
      <c r="C43" s="49">
        <v>97</v>
      </c>
      <c r="D43" s="52">
        <v>97</v>
      </c>
      <c r="E43" s="53">
        <v>0</v>
      </c>
      <c r="F43" s="50"/>
    </row>
    <row r="44" s="22" customFormat="1" ht="17.449999999999999" customHeight="1">
      <c r="A44" s="47">
        <v>2010699</v>
      </c>
      <c r="B44" s="51" t="s">
        <v>216</v>
      </c>
      <c r="C44" s="49">
        <v>51</v>
      </c>
      <c r="D44" s="52">
        <v>0</v>
      </c>
      <c r="E44" s="53">
        <v>51</v>
      </c>
      <c r="F44" s="50"/>
    </row>
    <row r="45" s="22" customFormat="1" ht="17.449999999999999" customHeight="1">
      <c r="A45" s="47">
        <v>20107</v>
      </c>
      <c r="B45" s="51" t="s">
        <v>217</v>
      </c>
      <c r="C45" s="49">
        <f>C46</f>
        <v>4200</v>
      </c>
      <c r="D45" s="52">
        <f>D46</f>
        <v>4200</v>
      </c>
      <c r="E45" s="53">
        <f>E46</f>
        <v>0</v>
      </c>
      <c r="F45" s="50"/>
    </row>
    <row r="46" s="22" customFormat="1" ht="17.449999999999999" customHeight="1">
      <c r="A46" s="47">
        <v>2010799</v>
      </c>
      <c r="B46" s="51" t="s">
        <v>218</v>
      </c>
      <c r="C46" s="49">
        <v>4200</v>
      </c>
      <c r="D46" s="52">
        <v>4200</v>
      </c>
      <c r="E46" s="53">
        <v>0</v>
      </c>
      <c r="F46" s="50"/>
    </row>
    <row r="47" s="22" customFormat="1" ht="17.449999999999999" customHeight="1">
      <c r="A47" s="47">
        <v>20108</v>
      </c>
      <c r="B47" s="51" t="s">
        <v>219</v>
      </c>
      <c r="C47" s="49">
        <f>SUM(C48:C51)</f>
        <v>858.5</v>
      </c>
      <c r="D47" s="52">
        <f>SUM(D48:D51)</f>
        <v>821.5</v>
      </c>
      <c r="E47" s="53">
        <f>SUM(E48:E51)</f>
        <v>37</v>
      </c>
      <c r="F47" s="50"/>
    </row>
    <row r="48" s="22" customFormat="1" ht="17.449999999999999" customHeight="1">
      <c r="A48" s="47">
        <v>2010801</v>
      </c>
      <c r="B48" s="51" t="s">
        <v>220</v>
      </c>
      <c r="C48" s="49">
        <v>406.5</v>
      </c>
      <c r="D48" s="52">
        <v>406.5</v>
      </c>
      <c r="E48" s="53">
        <v>0</v>
      </c>
      <c r="F48" s="50"/>
    </row>
    <row r="49" s="22" customFormat="1" ht="17.449999999999999" customHeight="1">
      <c r="A49" s="47">
        <v>2010804</v>
      </c>
      <c r="B49" s="51" t="s">
        <v>221</v>
      </c>
      <c r="C49" s="49">
        <v>212</v>
      </c>
      <c r="D49" s="52">
        <v>200</v>
      </c>
      <c r="E49" s="53">
        <v>12</v>
      </c>
      <c r="F49" s="50"/>
    </row>
    <row r="50" s="22" customFormat="1" ht="17.449999999999999" customHeight="1">
      <c r="A50" s="47">
        <v>2010806</v>
      </c>
      <c r="B50" s="51" t="s">
        <v>222</v>
      </c>
      <c r="C50" s="49">
        <v>40</v>
      </c>
      <c r="D50" s="52">
        <v>15</v>
      </c>
      <c r="E50" s="53">
        <v>25</v>
      </c>
      <c r="F50" s="50"/>
    </row>
    <row r="51" s="22" customFormat="1" ht="17.449999999999999" customHeight="1">
      <c r="A51" s="47">
        <v>2010899</v>
      </c>
      <c r="B51" s="51" t="s">
        <v>223</v>
      </c>
      <c r="C51" s="49">
        <v>200</v>
      </c>
      <c r="D51" s="52">
        <v>200</v>
      </c>
      <c r="E51" s="53">
        <v>0</v>
      </c>
      <c r="F51" s="50"/>
    </row>
    <row r="52" s="22" customFormat="1" ht="17.449999999999999" customHeight="1">
      <c r="A52" s="47">
        <v>20110</v>
      </c>
      <c r="B52" s="51" t="s">
        <v>224</v>
      </c>
      <c r="C52" s="49">
        <f>SUM(C53:C55)</f>
        <v>885.26999999999998</v>
      </c>
      <c r="D52" s="52">
        <f>SUM(D53:D55)</f>
        <v>846.26999999999998</v>
      </c>
      <c r="E52" s="53">
        <f>SUM(E53:E55)</f>
        <v>39</v>
      </c>
      <c r="F52" s="50"/>
    </row>
    <row r="53" s="22" customFormat="1" ht="17.449999999999999" customHeight="1">
      <c r="A53" s="47">
        <v>2011001</v>
      </c>
      <c r="B53" s="51" t="s">
        <v>225</v>
      </c>
      <c r="C53" s="49">
        <v>96.269999999999996</v>
      </c>
      <c r="D53" s="52">
        <v>96.269999999999996</v>
      </c>
      <c r="E53" s="53">
        <v>0</v>
      </c>
      <c r="F53" s="50"/>
    </row>
    <row r="54" s="22" customFormat="1" ht="17.449999999999999" customHeight="1">
      <c r="A54" s="47">
        <v>2011008</v>
      </c>
      <c r="B54" s="51" t="s">
        <v>226</v>
      </c>
      <c r="C54" s="49">
        <v>750</v>
      </c>
      <c r="D54" s="52">
        <v>750</v>
      </c>
      <c r="E54" s="53">
        <v>0</v>
      </c>
      <c r="F54" s="50"/>
    </row>
    <row r="55" s="22" customFormat="1" ht="17.449999999999999" customHeight="1">
      <c r="A55" s="47">
        <v>2011099</v>
      </c>
      <c r="B55" s="51" t="s">
        <v>227</v>
      </c>
      <c r="C55" s="49">
        <v>39</v>
      </c>
      <c r="D55" s="52">
        <v>0</v>
      </c>
      <c r="E55" s="53">
        <v>39</v>
      </c>
      <c r="F55" s="50"/>
    </row>
    <row r="56" s="22" customFormat="1" ht="17.449999999999999" customHeight="1">
      <c r="A56" s="47">
        <v>20111</v>
      </c>
      <c r="B56" s="51" t="s">
        <v>228</v>
      </c>
      <c r="C56" s="49">
        <f>SUM(C57:C62)</f>
        <v>4997.1499999999996</v>
      </c>
      <c r="D56" s="52">
        <f>SUM(D57:D62)</f>
        <v>4997.1499999999996</v>
      </c>
      <c r="E56" s="53">
        <f>SUM(E57:E62)</f>
        <v>0</v>
      </c>
      <c r="F56" s="50"/>
    </row>
    <row r="57" s="22" customFormat="1" ht="17.100000000000001" customHeight="1">
      <c r="A57" s="47">
        <v>2011101</v>
      </c>
      <c r="B57" s="51" t="s">
        <v>229</v>
      </c>
      <c r="C57" s="49">
        <v>1786.4300000000001</v>
      </c>
      <c r="D57" s="52">
        <v>1786.4300000000001</v>
      </c>
      <c r="E57" s="53">
        <v>0</v>
      </c>
      <c r="F57" s="50"/>
    </row>
    <row r="58" s="22" customFormat="1" ht="17.100000000000001" customHeight="1">
      <c r="A58" s="47">
        <v>2011104</v>
      </c>
      <c r="B58" s="51" t="s">
        <v>230</v>
      </c>
      <c r="C58" s="49">
        <v>2690</v>
      </c>
      <c r="D58" s="52">
        <v>2690</v>
      </c>
      <c r="E58" s="53">
        <v>0</v>
      </c>
      <c r="F58" s="50"/>
    </row>
    <row r="59" s="22" customFormat="1" ht="17.100000000000001" customHeight="1">
      <c r="A59" s="47">
        <v>2011105</v>
      </c>
      <c r="B59" s="51" t="s">
        <v>231</v>
      </c>
      <c r="C59" s="49">
        <v>119</v>
      </c>
      <c r="D59" s="52">
        <v>119</v>
      </c>
      <c r="E59" s="53">
        <v>0</v>
      </c>
      <c r="F59" s="50"/>
    </row>
    <row r="60" s="22" customFormat="1" ht="17.100000000000001" customHeight="1">
      <c r="A60" s="47">
        <v>2011106</v>
      </c>
      <c r="B60" s="51" t="s">
        <v>232</v>
      </c>
      <c r="C60" s="49">
        <v>204</v>
      </c>
      <c r="D60" s="52">
        <v>204</v>
      </c>
      <c r="E60" s="53">
        <v>0</v>
      </c>
      <c r="F60" s="50"/>
    </row>
    <row r="61" s="22" customFormat="1" ht="17.100000000000001" customHeight="1">
      <c r="A61" s="47">
        <v>2011150</v>
      </c>
      <c r="B61" s="51" t="s">
        <v>233</v>
      </c>
      <c r="C61" s="49">
        <v>0.71999999999999997</v>
      </c>
      <c r="D61" s="52">
        <v>0.71999999999999997</v>
      </c>
      <c r="E61" s="53">
        <v>0</v>
      </c>
      <c r="F61" s="50"/>
    </row>
    <row r="62" s="22" customFormat="1" ht="17.100000000000001" customHeight="1">
      <c r="A62" s="47">
        <v>2011199</v>
      </c>
      <c r="B62" s="51" t="s">
        <v>234</v>
      </c>
      <c r="C62" s="49">
        <v>197</v>
      </c>
      <c r="D62" s="52">
        <v>197</v>
      </c>
      <c r="E62" s="53">
        <v>0</v>
      </c>
      <c r="F62" s="50"/>
    </row>
    <row r="63" s="22" customFormat="1" ht="17.100000000000001" customHeight="1">
      <c r="A63" s="47">
        <v>20113</v>
      </c>
      <c r="B63" s="51" t="s">
        <v>235</v>
      </c>
      <c r="C63" s="49">
        <f>SUM(C64:C65)</f>
        <v>606.75999999999999</v>
      </c>
      <c r="D63" s="52">
        <f>SUM(D64:D65)</f>
        <v>606.75999999999999</v>
      </c>
      <c r="E63" s="53">
        <f>SUM(E64:E65)</f>
        <v>0</v>
      </c>
      <c r="F63" s="50"/>
    </row>
    <row r="64" s="22" customFormat="1" ht="17.100000000000001" customHeight="1">
      <c r="A64" s="47">
        <v>2011301</v>
      </c>
      <c r="B64" s="51" t="s">
        <v>236</v>
      </c>
      <c r="C64" s="49">
        <v>7.4900000000000002</v>
      </c>
      <c r="D64" s="52">
        <v>7.4900000000000002</v>
      </c>
      <c r="E64" s="53">
        <v>0</v>
      </c>
      <c r="F64" s="50"/>
    </row>
    <row r="65" s="22" customFormat="1" ht="17.100000000000001" customHeight="1">
      <c r="A65" s="47">
        <v>2011308</v>
      </c>
      <c r="B65" s="51" t="s">
        <v>237</v>
      </c>
      <c r="C65" s="49">
        <v>599.26999999999998</v>
      </c>
      <c r="D65" s="52">
        <v>599.26999999999998</v>
      </c>
      <c r="E65" s="53">
        <v>0</v>
      </c>
      <c r="F65" s="50"/>
    </row>
    <row r="66" s="22" customFormat="1" ht="17.100000000000001" customHeight="1">
      <c r="A66" s="47">
        <v>20126</v>
      </c>
      <c r="B66" s="51" t="s">
        <v>238</v>
      </c>
      <c r="C66" s="49">
        <f>SUM(C67:C68)</f>
        <v>219.47999999999999</v>
      </c>
      <c r="D66" s="52">
        <f>SUM(D67:D68)</f>
        <v>219.47999999999999</v>
      </c>
      <c r="E66" s="53">
        <f>SUM(E67:E68)</f>
        <v>0</v>
      </c>
      <c r="F66" s="50"/>
    </row>
    <row r="67" s="22" customFormat="1" ht="17.100000000000001" customHeight="1">
      <c r="A67" s="47">
        <v>2012601</v>
      </c>
      <c r="B67" s="51" t="s">
        <v>239</v>
      </c>
      <c r="C67" s="49">
        <v>147.47999999999999</v>
      </c>
      <c r="D67" s="52">
        <v>147.47999999999999</v>
      </c>
      <c r="E67" s="53">
        <v>0</v>
      </c>
      <c r="F67" s="50"/>
    </row>
    <row r="68" s="22" customFormat="1" ht="17.100000000000001" customHeight="1">
      <c r="A68" s="47">
        <v>2012602</v>
      </c>
      <c r="B68" s="51" t="s">
        <v>240</v>
      </c>
      <c r="C68" s="49">
        <v>72</v>
      </c>
      <c r="D68" s="52">
        <v>72</v>
      </c>
      <c r="E68" s="53">
        <v>0</v>
      </c>
      <c r="F68" s="50"/>
    </row>
    <row r="69" s="22" customFormat="1" ht="17.100000000000001" customHeight="1">
      <c r="A69" s="47">
        <v>20128</v>
      </c>
      <c r="B69" s="51" t="s">
        <v>241</v>
      </c>
      <c r="C69" s="49">
        <f>SUM(C70:C72)</f>
        <v>140.84999999999999</v>
      </c>
      <c r="D69" s="52">
        <f>SUM(D70:D72)</f>
        <v>140.84999999999999</v>
      </c>
      <c r="E69" s="53">
        <f>SUM(E70:E72)</f>
        <v>0</v>
      </c>
      <c r="F69" s="50"/>
    </row>
    <row r="70" s="22" customFormat="1" ht="17.100000000000001" customHeight="1">
      <c r="A70" s="47">
        <v>2012801</v>
      </c>
      <c r="B70" s="51" t="s">
        <v>242</v>
      </c>
      <c r="C70" s="49">
        <v>64.849999999999994</v>
      </c>
      <c r="D70" s="52">
        <v>64.849999999999994</v>
      </c>
      <c r="E70" s="53">
        <v>0</v>
      </c>
      <c r="F70" s="50"/>
    </row>
    <row r="71" s="22" customFormat="1" ht="17.100000000000001" customHeight="1">
      <c r="A71" s="47">
        <v>2012802</v>
      </c>
      <c r="B71" s="51" t="s">
        <v>243</v>
      </c>
      <c r="C71" s="49">
        <v>30</v>
      </c>
      <c r="D71" s="52">
        <v>30</v>
      </c>
      <c r="E71" s="53">
        <v>0</v>
      </c>
      <c r="F71" s="50"/>
    </row>
    <row r="72" s="22" customFormat="1" ht="17.100000000000001" customHeight="1">
      <c r="A72" s="47">
        <v>2012804</v>
      </c>
      <c r="B72" s="51" t="s">
        <v>244</v>
      </c>
      <c r="C72" s="49">
        <v>46</v>
      </c>
      <c r="D72" s="52">
        <v>46</v>
      </c>
      <c r="E72" s="53">
        <v>0</v>
      </c>
      <c r="F72" s="50"/>
    </row>
    <row r="73" s="22" customFormat="1" ht="17.100000000000001" customHeight="1">
      <c r="A73" s="47">
        <v>20129</v>
      </c>
      <c r="B73" s="51" t="s">
        <v>245</v>
      </c>
      <c r="C73" s="49">
        <f>SUM(C74:C77)</f>
        <v>610.67999999999995</v>
      </c>
      <c r="D73" s="52">
        <f>SUM(D74:D77)</f>
        <v>610.67999999999995</v>
      </c>
      <c r="E73" s="53">
        <f>SUM(E74:E77)</f>
        <v>0</v>
      </c>
      <c r="F73" s="50"/>
    </row>
    <row r="74" s="22" customFormat="1" ht="17.100000000000001" customHeight="1">
      <c r="A74" s="47">
        <v>2012901</v>
      </c>
      <c r="B74" s="51" t="s">
        <v>246</v>
      </c>
      <c r="C74" s="49">
        <v>287.68000000000001</v>
      </c>
      <c r="D74" s="52">
        <v>287.68000000000001</v>
      </c>
      <c r="E74" s="53">
        <v>0</v>
      </c>
      <c r="F74" s="50"/>
    </row>
    <row r="75" s="22" customFormat="1" ht="17.100000000000001" customHeight="1">
      <c r="A75" s="47">
        <v>2012902</v>
      </c>
      <c r="B75" s="51" t="s">
        <v>247</v>
      </c>
      <c r="C75" s="49">
        <v>252</v>
      </c>
      <c r="D75" s="52">
        <v>252</v>
      </c>
      <c r="E75" s="53">
        <v>0</v>
      </c>
      <c r="F75" s="50"/>
    </row>
    <row r="76" s="22" customFormat="1" ht="17.100000000000001" customHeight="1">
      <c r="A76" s="47">
        <v>2012903</v>
      </c>
      <c r="B76" s="51" t="s">
        <v>248</v>
      </c>
      <c r="C76" s="49">
        <v>25</v>
      </c>
      <c r="D76" s="52">
        <v>25</v>
      </c>
      <c r="E76" s="53">
        <v>0</v>
      </c>
      <c r="F76" s="50"/>
    </row>
    <row r="77" s="22" customFormat="1" ht="17.100000000000001" customHeight="1">
      <c r="A77" s="47">
        <v>2012999</v>
      </c>
      <c r="B77" s="51" t="s">
        <v>249</v>
      </c>
      <c r="C77" s="49">
        <v>46</v>
      </c>
      <c r="D77" s="52">
        <v>46</v>
      </c>
      <c r="E77" s="53">
        <v>0</v>
      </c>
      <c r="F77" s="50"/>
    </row>
    <row r="78" s="22" customFormat="1" ht="17.100000000000001" customHeight="1">
      <c r="A78" s="47">
        <v>20131</v>
      </c>
      <c r="B78" s="51" t="s">
        <v>250</v>
      </c>
      <c r="C78" s="49">
        <f>SUM(C79:C81)</f>
        <v>3417.73</v>
      </c>
      <c r="D78" s="52">
        <f>SUM(D79:D81)</f>
        <v>3417.73</v>
      </c>
      <c r="E78" s="53">
        <f>SUM(E79:E81)</f>
        <v>0</v>
      </c>
      <c r="F78" s="50"/>
    </row>
    <row r="79" s="22" customFormat="1" ht="17.100000000000001" customHeight="1">
      <c r="A79" s="47">
        <v>2013101</v>
      </c>
      <c r="B79" s="51" t="s">
        <v>251</v>
      </c>
      <c r="C79" s="49">
        <v>912.25</v>
      </c>
      <c r="D79" s="52">
        <v>912.25</v>
      </c>
      <c r="E79" s="53">
        <v>0</v>
      </c>
      <c r="F79" s="50"/>
    </row>
    <row r="80" s="22" customFormat="1" ht="17.100000000000001" customHeight="1">
      <c r="A80" s="47">
        <v>2013105</v>
      </c>
      <c r="B80" s="51" t="s">
        <v>252</v>
      </c>
      <c r="C80" s="49">
        <v>2401.5</v>
      </c>
      <c r="D80" s="52">
        <v>2401.5</v>
      </c>
      <c r="E80" s="53">
        <v>0</v>
      </c>
      <c r="F80" s="50"/>
    </row>
    <row r="81" s="22" customFormat="1" ht="17.100000000000001" customHeight="1">
      <c r="A81" s="47">
        <v>2013199</v>
      </c>
      <c r="B81" s="51" t="s">
        <v>253</v>
      </c>
      <c r="C81" s="49">
        <v>103.98</v>
      </c>
      <c r="D81" s="52">
        <v>103.98</v>
      </c>
      <c r="E81" s="53">
        <v>0</v>
      </c>
      <c r="F81" s="50"/>
    </row>
    <row r="82" s="22" customFormat="1" ht="17.100000000000001" customHeight="1">
      <c r="A82" s="47">
        <v>20132</v>
      </c>
      <c r="B82" s="51" t="s">
        <v>254</v>
      </c>
      <c r="C82" s="49">
        <f>SUM(C83:C85)</f>
        <v>522.87</v>
      </c>
      <c r="D82" s="52">
        <f>SUM(D83:D85)</f>
        <v>510.87</v>
      </c>
      <c r="E82" s="53">
        <f>SUM(E83:E85)</f>
        <v>12</v>
      </c>
      <c r="F82" s="50"/>
    </row>
    <row r="83" s="22" customFormat="1" ht="17.100000000000001" customHeight="1">
      <c r="A83" s="47">
        <v>2013201</v>
      </c>
      <c r="B83" s="51" t="s">
        <v>255</v>
      </c>
      <c r="C83" s="49">
        <v>339.63</v>
      </c>
      <c r="D83" s="52">
        <v>339.63</v>
      </c>
      <c r="E83" s="53">
        <v>0</v>
      </c>
      <c r="F83" s="50"/>
    </row>
    <row r="84" s="22" customFormat="1" ht="17.100000000000001" customHeight="1">
      <c r="A84" s="47">
        <v>2013202</v>
      </c>
      <c r="B84" s="51" t="s">
        <v>256</v>
      </c>
      <c r="C84" s="49">
        <v>156</v>
      </c>
      <c r="D84" s="52">
        <v>156</v>
      </c>
      <c r="E84" s="53">
        <v>0</v>
      </c>
      <c r="F84" s="50"/>
    </row>
    <row r="85" s="22" customFormat="1" ht="17.100000000000001" customHeight="1">
      <c r="A85" s="47">
        <v>2013299</v>
      </c>
      <c r="B85" s="51" t="s">
        <v>257</v>
      </c>
      <c r="C85" s="49">
        <v>27.239999999999998</v>
      </c>
      <c r="D85" s="52">
        <v>15.24</v>
      </c>
      <c r="E85" s="53">
        <v>12</v>
      </c>
      <c r="F85" s="50"/>
    </row>
    <row r="86" s="22" customFormat="1" ht="17.100000000000001" customHeight="1">
      <c r="A86" s="47">
        <v>20133</v>
      </c>
      <c r="B86" s="51" t="s">
        <v>258</v>
      </c>
      <c r="C86" s="49">
        <f>SUM(C87:C89)</f>
        <v>581.00999999999999</v>
      </c>
      <c r="D86" s="52">
        <f>SUM(D87:D89)</f>
        <v>581.00999999999999</v>
      </c>
      <c r="E86" s="53">
        <f>SUM(E87:E89)</f>
        <v>0</v>
      </c>
      <c r="F86" s="50"/>
    </row>
    <row r="87" s="22" customFormat="1" ht="17.100000000000001" customHeight="1">
      <c r="A87" s="47">
        <v>2013301</v>
      </c>
      <c r="B87" s="51" t="s">
        <v>259</v>
      </c>
      <c r="C87" s="49">
        <v>270.00999999999999</v>
      </c>
      <c r="D87" s="52">
        <v>270.00999999999999</v>
      </c>
      <c r="E87" s="53">
        <v>0</v>
      </c>
      <c r="F87" s="50"/>
    </row>
    <row r="88" s="22" customFormat="1" ht="17.100000000000001" customHeight="1">
      <c r="A88" s="47">
        <v>2013302</v>
      </c>
      <c r="B88" s="51" t="s">
        <v>260</v>
      </c>
      <c r="C88" s="49">
        <v>253</v>
      </c>
      <c r="D88" s="52">
        <v>253</v>
      </c>
      <c r="E88" s="53">
        <v>0</v>
      </c>
      <c r="F88" s="50"/>
    </row>
    <row r="89" s="22" customFormat="1" ht="17.100000000000001" customHeight="1">
      <c r="A89" s="47">
        <v>2013399</v>
      </c>
      <c r="B89" s="51" t="s">
        <v>261</v>
      </c>
      <c r="C89" s="49">
        <v>58</v>
      </c>
      <c r="D89" s="52">
        <v>58</v>
      </c>
      <c r="E89" s="53">
        <v>0</v>
      </c>
      <c r="F89" s="50"/>
    </row>
    <row r="90" s="22" customFormat="1" ht="17.100000000000001" customHeight="1">
      <c r="A90" s="47">
        <v>20134</v>
      </c>
      <c r="B90" s="51" t="s">
        <v>262</v>
      </c>
      <c r="C90" s="49">
        <f>SUM(C91:C94)</f>
        <v>402.06</v>
      </c>
      <c r="D90" s="52">
        <f>SUM(D91:D94)</f>
        <v>361.06</v>
      </c>
      <c r="E90" s="53">
        <f>SUM(E91:E94)</f>
        <v>41</v>
      </c>
      <c r="F90" s="50"/>
    </row>
    <row r="91" s="22" customFormat="1" ht="17.100000000000001" customHeight="1">
      <c r="A91" s="47">
        <v>2013401</v>
      </c>
      <c r="B91" s="51" t="s">
        <v>263</v>
      </c>
      <c r="C91" s="49">
        <v>188.06</v>
      </c>
      <c r="D91" s="52">
        <v>188.06</v>
      </c>
      <c r="E91" s="53">
        <v>0</v>
      </c>
      <c r="F91" s="50"/>
    </row>
    <row r="92" s="22" customFormat="1" ht="17.100000000000001" customHeight="1">
      <c r="A92" s="47">
        <v>2013402</v>
      </c>
      <c r="B92" s="51" t="s">
        <v>264</v>
      </c>
      <c r="C92" s="49">
        <v>201</v>
      </c>
      <c r="D92" s="52">
        <v>163</v>
      </c>
      <c r="E92" s="53">
        <v>38</v>
      </c>
      <c r="F92" s="50"/>
    </row>
    <row r="93" s="22" customFormat="1" ht="17.100000000000001" customHeight="1">
      <c r="A93" s="47">
        <v>2013404</v>
      </c>
      <c r="B93" s="51" t="s">
        <v>265</v>
      </c>
      <c r="C93" s="49">
        <v>3</v>
      </c>
      <c r="D93" s="52">
        <v>0</v>
      </c>
      <c r="E93" s="53">
        <v>3</v>
      </c>
      <c r="F93" s="50"/>
    </row>
    <row r="94" s="22" customFormat="1" ht="17.100000000000001" customHeight="1">
      <c r="A94" s="47">
        <v>2013499</v>
      </c>
      <c r="B94" s="51" t="s">
        <v>266</v>
      </c>
      <c r="C94" s="49">
        <v>10</v>
      </c>
      <c r="D94" s="52">
        <v>10</v>
      </c>
      <c r="E94" s="53">
        <v>0</v>
      </c>
      <c r="F94" s="50"/>
    </row>
    <row r="95" s="22" customFormat="1" ht="17.100000000000001" customHeight="1">
      <c r="A95" s="47">
        <v>20135</v>
      </c>
      <c r="B95" s="51" t="s">
        <v>267</v>
      </c>
      <c r="C95" s="49">
        <f>C96</f>
        <v>95.370000000000005</v>
      </c>
      <c r="D95" s="52">
        <f>D96</f>
        <v>95.370000000000005</v>
      </c>
      <c r="E95" s="53">
        <f>E96</f>
        <v>0</v>
      </c>
      <c r="F95" s="50"/>
    </row>
    <row r="96" s="22" customFormat="1" ht="17.100000000000001" customHeight="1">
      <c r="A96" s="47">
        <v>2013501</v>
      </c>
      <c r="B96" s="51" t="s">
        <v>268</v>
      </c>
      <c r="C96" s="49">
        <v>95.370000000000005</v>
      </c>
      <c r="D96" s="52">
        <v>95.370000000000005</v>
      </c>
      <c r="E96" s="53">
        <v>0</v>
      </c>
      <c r="F96" s="50"/>
    </row>
    <row r="97" s="22" customFormat="1" ht="17.100000000000001" customHeight="1">
      <c r="A97" s="47">
        <v>20136</v>
      </c>
      <c r="B97" s="51" t="s">
        <v>269</v>
      </c>
      <c r="C97" s="49">
        <f>C98</f>
        <v>0.47999999999999998</v>
      </c>
      <c r="D97" s="52">
        <f>D98</f>
        <v>0.47999999999999998</v>
      </c>
      <c r="E97" s="53">
        <f>E98</f>
        <v>0</v>
      </c>
      <c r="F97" s="50"/>
    </row>
    <row r="98" s="22" customFormat="1" ht="17.100000000000001" customHeight="1">
      <c r="A98" s="47">
        <v>2013699</v>
      </c>
      <c r="B98" s="51" t="s">
        <v>270</v>
      </c>
      <c r="C98" s="49">
        <v>0.47999999999999998</v>
      </c>
      <c r="D98" s="52">
        <v>0.47999999999999998</v>
      </c>
      <c r="E98" s="53">
        <v>0</v>
      </c>
      <c r="F98" s="50"/>
    </row>
    <row r="99" s="22" customFormat="1" ht="17.100000000000001" customHeight="1">
      <c r="A99" s="47">
        <v>20137</v>
      </c>
      <c r="B99" s="51" t="s">
        <v>271</v>
      </c>
      <c r="C99" s="49">
        <f>SUM(C100:C101)</f>
        <v>401.74000000000001</v>
      </c>
      <c r="D99" s="52">
        <f>SUM(D100:D101)</f>
        <v>401.74000000000001</v>
      </c>
      <c r="E99" s="53">
        <f>SUM(E100:E101)</f>
        <v>0</v>
      </c>
      <c r="F99" s="50"/>
    </row>
    <row r="100" s="22" customFormat="1" ht="17.100000000000001" customHeight="1">
      <c r="A100" s="47">
        <v>2013750</v>
      </c>
      <c r="B100" s="51" t="s">
        <v>272</v>
      </c>
      <c r="C100" s="49">
        <v>48.140000000000001</v>
      </c>
      <c r="D100" s="52">
        <v>48.140000000000001</v>
      </c>
      <c r="E100" s="53">
        <v>0</v>
      </c>
      <c r="F100" s="50"/>
    </row>
    <row r="101" s="22" customFormat="1" ht="17.100000000000001" customHeight="1">
      <c r="A101" s="47">
        <v>2013799</v>
      </c>
      <c r="B101" s="51" t="s">
        <v>273</v>
      </c>
      <c r="C101" s="49">
        <v>353.60000000000002</v>
      </c>
      <c r="D101" s="52">
        <v>353.60000000000002</v>
      </c>
      <c r="E101" s="53">
        <v>0</v>
      </c>
      <c r="F101" s="50"/>
    </row>
    <row r="102" s="22" customFormat="1" ht="17.100000000000001" customHeight="1">
      <c r="A102" s="47">
        <v>20138</v>
      </c>
      <c r="B102" s="51" t="s">
        <v>274</v>
      </c>
      <c r="C102" s="49">
        <f>SUM(C103:C110)</f>
        <v>3903.8099999999999</v>
      </c>
      <c r="D102" s="52">
        <f>SUM(D103:D110)</f>
        <v>3880.8099999999999</v>
      </c>
      <c r="E102" s="53">
        <f>SUM(E103:E110)</f>
        <v>23</v>
      </c>
      <c r="F102" s="50"/>
    </row>
    <row r="103" s="22" customFormat="1" ht="17.100000000000001" customHeight="1">
      <c r="A103" s="47">
        <v>2013801</v>
      </c>
      <c r="B103" s="51" t="s">
        <v>275</v>
      </c>
      <c r="C103" s="49">
        <v>2159.2399999999998</v>
      </c>
      <c r="D103" s="52">
        <v>2136.2399999999998</v>
      </c>
      <c r="E103" s="53">
        <v>23</v>
      </c>
      <c r="F103" s="50"/>
    </row>
    <row r="104" s="22" customFormat="1" ht="17.100000000000001" customHeight="1">
      <c r="A104" s="47">
        <v>2013804</v>
      </c>
      <c r="B104" s="51" t="s">
        <v>276</v>
      </c>
      <c r="C104" s="49">
        <v>150</v>
      </c>
      <c r="D104" s="52">
        <v>150</v>
      </c>
      <c r="E104" s="53">
        <v>0</v>
      </c>
      <c r="F104" s="50"/>
    </row>
    <row r="105" s="22" customFormat="1" ht="17.100000000000001" customHeight="1">
      <c r="A105" s="47">
        <v>2013808</v>
      </c>
      <c r="B105" s="51" t="s">
        <v>277</v>
      </c>
      <c r="C105" s="49">
        <v>77.299999999999997</v>
      </c>
      <c r="D105" s="52">
        <v>77.299999999999997</v>
      </c>
      <c r="E105" s="53">
        <v>0</v>
      </c>
      <c r="F105" s="50"/>
    </row>
    <row r="106" s="22" customFormat="1" ht="17.100000000000001" customHeight="1">
      <c r="A106" s="47">
        <v>2013812</v>
      </c>
      <c r="B106" s="51" t="s">
        <v>278</v>
      </c>
      <c r="C106" s="49">
        <v>170</v>
      </c>
      <c r="D106" s="52">
        <v>170</v>
      </c>
      <c r="E106" s="53">
        <v>0</v>
      </c>
      <c r="F106" s="50"/>
    </row>
    <row r="107" s="22" customFormat="1" ht="17.100000000000001" customHeight="1">
      <c r="A107" s="47">
        <v>2013815</v>
      </c>
      <c r="B107" s="51" t="s">
        <v>279</v>
      </c>
      <c r="C107" s="49">
        <v>282</v>
      </c>
      <c r="D107" s="52">
        <v>282</v>
      </c>
      <c r="E107" s="53">
        <v>0</v>
      </c>
      <c r="F107" s="50"/>
    </row>
    <row r="108" s="22" customFormat="1" ht="17.100000000000001" customHeight="1">
      <c r="A108" s="47">
        <v>2013816</v>
      </c>
      <c r="B108" s="51" t="s">
        <v>280</v>
      </c>
      <c r="C108" s="49">
        <v>0</v>
      </c>
      <c r="D108" s="52">
        <v>0</v>
      </c>
      <c r="E108" s="53">
        <v>0</v>
      </c>
      <c r="F108" s="50"/>
    </row>
    <row r="109" s="22" customFormat="1" ht="17.100000000000001" customHeight="1">
      <c r="A109" s="47">
        <v>2013850</v>
      </c>
      <c r="B109" s="51" t="s">
        <v>272</v>
      </c>
      <c r="C109" s="49">
        <v>172.80000000000001</v>
      </c>
      <c r="D109" s="52">
        <v>172.80000000000001</v>
      </c>
      <c r="E109" s="53">
        <v>0</v>
      </c>
      <c r="F109" s="50"/>
    </row>
    <row r="110" s="22" customFormat="1" ht="17.100000000000001" customHeight="1">
      <c r="A110" s="47">
        <v>2013899</v>
      </c>
      <c r="B110" s="51" t="s">
        <v>281</v>
      </c>
      <c r="C110" s="49">
        <v>892.47000000000003</v>
      </c>
      <c r="D110" s="52">
        <v>892.47000000000003</v>
      </c>
      <c r="E110" s="53">
        <v>0</v>
      </c>
      <c r="F110" s="50"/>
    </row>
    <row r="111" s="22" customFormat="1" ht="17.100000000000001" customHeight="1">
      <c r="A111" s="47">
        <v>20199</v>
      </c>
      <c r="B111" s="51" t="s">
        <v>282</v>
      </c>
      <c r="C111" s="49">
        <f>C112</f>
        <v>2971.8200000000002</v>
      </c>
      <c r="D111" s="52">
        <f>D112</f>
        <v>2758.8200000000002</v>
      </c>
      <c r="E111" s="53">
        <f>E112</f>
        <v>213</v>
      </c>
      <c r="F111" s="50"/>
    </row>
    <row r="112" s="22" customFormat="1" ht="17.100000000000001" customHeight="1">
      <c r="A112" s="47">
        <v>2019999</v>
      </c>
      <c r="B112" s="51" t="s">
        <v>283</v>
      </c>
      <c r="C112" s="49">
        <v>2971.8200000000002</v>
      </c>
      <c r="D112" s="52">
        <v>2758.8200000000002</v>
      </c>
      <c r="E112" s="53">
        <v>213</v>
      </c>
      <c r="F112" s="50"/>
    </row>
    <row r="113" s="22" customFormat="1" ht="17.100000000000001" customHeight="1">
      <c r="A113" s="47">
        <v>203</v>
      </c>
      <c r="B113" s="51" t="s">
        <v>284</v>
      </c>
      <c r="C113" s="49">
        <f t="shared" ref="C113:E114" si="2">C114</f>
        <v>468</v>
      </c>
      <c r="D113" s="52">
        <f t="shared" si="2"/>
        <v>267</v>
      </c>
      <c r="E113" s="53">
        <f t="shared" si="2"/>
        <v>201</v>
      </c>
      <c r="F113" s="50"/>
    </row>
    <row r="114" s="22" customFormat="1" ht="17.100000000000001" customHeight="1">
      <c r="A114" s="47">
        <v>20306</v>
      </c>
      <c r="B114" s="51" t="s">
        <v>285</v>
      </c>
      <c r="C114" s="49">
        <f t="shared" si="2"/>
        <v>468</v>
      </c>
      <c r="D114" s="52">
        <f t="shared" si="2"/>
        <v>267</v>
      </c>
      <c r="E114" s="53">
        <f t="shared" si="2"/>
        <v>201</v>
      </c>
      <c r="F114" s="50"/>
    </row>
    <row r="115" s="22" customFormat="1" ht="17.100000000000001" customHeight="1">
      <c r="A115" s="47">
        <v>2030607</v>
      </c>
      <c r="B115" s="51" t="s">
        <v>286</v>
      </c>
      <c r="C115" s="49">
        <v>468</v>
      </c>
      <c r="D115" s="52">
        <v>267</v>
      </c>
      <c r="E115" s="53">
        <v>201</v>
      </c>
      <c r="F115" s="50"/>
    </row>
    <row r="116" s="22" customFormat="1" ht="17.100000000000001" customHeight="1">
      <c r="A116" s="47">
        <v>204</v>
      </c>
      <c r="B116" s="51" t="s">
        <v>287</v>
      </c>
      <c r="C116" s="49">
        <f>C117+C119+C124+C126</f>
        <v>33224.199999999997</v>
      </c>
      <c r="D116" s="52">
        <f>D117+D119+D124+D126</f>
        <v>31223.5</v>
      </c>
      <c r="E116" s="53">
        <f>E117+E119+E124+E126</f>
        <v>2000.7</v>
      </c>
      <c r="F116" s="50"/>
    </row>
    <row r="117" s="22" customFormat="1" ht="17.100000000000001" customHeight="1">
      <c r="A117" s="47">
        <v>20401</v>
      </c>
      <c r="B117" s="51" t="s">
        <v>288</v>
      </c>
      <c r="C117" s="49">
        <f>C118</f>
        <v>299</v>
      </c>
      <c r="D117" s="52">
        <f>D118</f>
        <v>299</v>
      </c>
      <c r="E117" s="53">
        <f>E118</f>
        <v>0</v>
      </c>
      <c r="F117" s="50"/>
    </row>
    <row r="118" s="22" customFormat="1" ht="17.100000000000001" customHeight="1">
      <c r="A118" s="47">
        <v>2040199</v>
      </c>
      <c r="B118" s="51" t="s">
        <v>289</v>
      </c>
      <c r="C118" s="49">
        <v>299</v>
      </c>
      <c r="D118" s="52">
        <v>299</v>
      </c>
      <c r="E118" s="53">
        <v>0</v>
      </c>
      <c r="F118" s="50"/>
    </row>
    <row r="119" s="22" customFormat="1" ht="17.100000000000001" customHeight="1">
      <c r="A119" s="47">
        <v>20402</v>
      </c>
      <c r="B119" s="51" t="s">
        <v>290</v>
      </c>
      <c r="C119" s="49">
        <f>SUM(C120:C123)</f>
        <v>31855.279999999999</v>
      </c>
      <c r="D119" s="52">
        <f>SUM(D120:D123)</f>
        <v>29964.279999999999</v>
      </c>
      <c r="E119" s="53">
        <f>SUM(E120:E123)</f>
        <v>1891</v>
      </c>
      <c r="F119" s="50"/>
    </row>
    <row r="120" s="22" customFormat="1" ht="17.100000000000001" customHeight="1">
      <c r="A120" s="47">
        <v>2040201</v>
      </c>
      <c r="B120" s="51" t="s">
        <v>291</v>
      </c>
      <c r="C120" s="49">
        <v>11403.35</v>
      </c>
      <c r="D120" s="52">
        <v>11403.35</v>
      </c>
      <c r="E120" s="53">
        <v>0</v>
      </c>
      <c r="F120" s="50"/>
    </row>
    <row r="121" s="22" customFormat="1" ht="17.100000000000001" customHeight="1">
      <c r="A121" s="47">
        <v>2040219</v>
      </c>
      <c r="B121" s="51" t="s">
        <v>292</v>
      </c>
      <c r="C121" s="49">
        <v>100</v>
      </c>
      <c r="D121" s="52">
        <v>100</v>
      </c>
      <c r="E121" s="53">
        <v>0</v>
      </c>
      <c r="F121" s="50"/>
    </row>
    <row r="122" s="22" customFormat="1" ht="17.100000000000001" customHeight="1">
      <c r="A122" s="47">
        <v>2040220</v>
      </c>
      <c r="B122" s="51" t="s">
        <v>293</v>
      </c>
      <c r="C122" s="49">
        <v>14954.450000000001</v>
      </c>
      <c r="D122" s="52">
        <v>13080.450000000001</v>
      </c>
      <c r="E122" s="53">
        <v>1874</v>
      </c>
      <c r="F122" s="50"/>
    </row>
    <row r="123" s="22" customFormat="1" ht="17.100000000000001" customHeight="1">
      <c r="A123" s="47">
        <v>2040299</v>
      </c>
      <c r="B123" s="51" t="s">
        <v>294</v>
      </c>
      <c r="C123" s="49">
        <v>5397.4799999999996</v>
      </c>
      <c r="D123" s="52">
        <v>5380.4799999999996</v>
      </c>
      <c r="E123" s="53">
        <v>17</v>
      </c>
      <c r="F123" s="50"/>
    </row>
    <row r="124" s="22" customFormat="1" ht="17.100000000000001" customHeight="1">
      <c r="A124" s="47">
        <v>20404</v>
      </c>
      <c r="B124" s="51" t="s">
        <v>295</v>
      </c>
      <c r="C124" s="49">
        <f>C125</f>
        <v>500</v>
      </c>
      <c r="D124" s="52">
        <f>D125</f>
        <v>500</v>
      </c>
      <c r="E124" s="53">
        <f>E125</f>
        <v>0</v>
      </c>
      <c r="F124" s="50"/>
    </row>
    <row r="125" s="22" customFormat="1" ht="17.100000000000001" customHeight="1">
      <c r="A125" s="47">
        <v>2040499</v>
      </c>
      <c r="B125" s="51" t="s">
        <v>296</v>
      </c>
      <c r="C125" s="49">
        <v>500</v>
      </c>
      <c r="D125" s="52">
        <v>500</v>
      </c>
      <c r="E125" s="53">
        <v>0</v>
      </c>
      <c r="F125" s="50"/>
    </row>
    <row r="126" s="22" customFormat="1" ht="17.100000000000001" customHeight="1">
      <c r="A126" s="47">
        <v>20406</v>
      </c>
      <c r="B126" s="51" t="s">
        <v>297</v>
      </c>
      <c r="C126" s="49">
        <f>SUM(C127:C134)</f>
        <v>569.91999999999996</v>
      </c>
      <c r="D126" s="52">
        <f>SUM(D127:D134)</f>
        <v>460.22000000000003</v>
      </c>
      <c r="E126" s="53">
        <f>SUM(E127:E134)</f>
        <v>109.7</v>
      </c>
      <c r="F126" s="50"/>
    </row>
    <row r="127" s="22" customFormat="1" ht="17.100000000000001" customHeight="1">
      <c r="A127" s="47">
        <v>2040601</v>
      </c>
      <c r="B127" s="51" t="s">
        <v>298</v>
      </c>
      <c r="C127" s="49">
        <v>368.92000000000002</v>
      </c>
      <c r="D127" s="52">
        <v>324.22000000000003</v>
      </c>
      <c r="E127" s="53">
        <v>44.700000000000003</v>
      </c>
      <c r="F127" s="50"/>
    </row>
    <row r="128" s="22" customFormat="1" ht="17.100000000000001" customHeight="1">
      <c r="A128" s="47">
        <v>2040602</v>
      </c>
      <c r="B128" s="51" t="s">
        <v>299</v>
      </c>
      <c r="C128" s="49">
        <v>88</v>
      </c>
      <c r="D128" s="52">
        <v>88</v>
      </c>
      <c r="E128" s="53">
        <v>0</v>
      </c>
      <c r="F128" s="50"/>
    </row>
    <row r="129" s="22" customFormat="1" ht="17.100000000000001" customHeight="1">
      <c r="A129" s="47">
        <v>2040604</v>
      </c>
      <c r="B129" s="51" t="s">
        <v>300</v>
      </c>
      <c r="C129" s="49">
        <v>2.7999999999999998</v>
      </c>
      <c r="D129" s="52">
        <v>2.7999999999999998</v>
      </c>
      <c r="E129" s="53">
        <v>0</v>
      </c>
      <c r="F129" s="50"/>
    </row>
    <row r="130" s="22" customFormat="1" ht="17.100000000000001" customHeight="1">
      <c r="A130" s="47">
        <v>2040605</v>
      </c>
      <c r="B130" s="51" t="s">
        <v>301</v>
      </c>
      <c r="C130" s="49">
        <v>10</v>
      </c>
      <c r="D130" s="52">
        <v>10</v>
      </c>
      <c r="E130" s="53">
        <v>0</v>
      </c>
      <c r="F130" s="50"/>
    </row>
    <row r="131" s="22" customFormat="1" ht="17.100000000000001" customHeight="1">
      <c r="A131" s="47">
        <v>2040607</v>
      </c>
      <c r="B131" s="51" t="s">
        <v>302</v>
      </c>
      <c r="C131" s="49">
        <v>8.4000000000000004</v>
      </c>
      <c r="D131" s="52">
        <v>8.4000000000000004</v>
      </c>
      <c r="E131" s="53">
        <v>0</v>
      </c>
      <c r="F131" s="50"/>
    </row>
    <row r="132" s="22" customFormat="1" ht="17.100000000000001" customHeight="1">
      <c r="A132" s="47">
        <v>2040609</v>
      </c>
      <c r="B132" s="51" t="s">
        <v>303</v>
      </c>
      <c r="C132" s="49">
        <v>10</v>
      </c>
      <c r="D132" s="52">
        <v>10</v>
      </c>
      <c r="E132" s="53">
        <v>0</v>
      </c>
      <c r="F132" s="50"/>
    </row>
    <row r="133" s="22" customFormat="1" ht="17.100000000000001" customHeight="1">
      <c r="A133" s="47">
        <v>2040610</v>
      </c>
      <c r="B133" s="51" t="s">
        <v>304</v>
      </c>
      <c r="C133" s="49">
        <v>9.8000000000000007</v>
      </c>
      <c r="D133" s="52">
        <v>9.8000000000000007</v>
      </c>
      <c r="E133" s="53">
        <v>0</v>
      </c>
      <c r="F133" s="50"/>
    </row>
    <row r="134" s="22" customFormat="1" ht="17.100000000000001" customHeight="1">
      <c r="A134" s="47">
        <v>2040699</v>
      </c>
      <c r="B134" s="51" t="s">
        <v>305</v>
      </c>
      <c r="C134" s="49">
        <v>72</v>
      </c>
      <c r="D134" s="52">
        <v>7</v>
      </c>
      <c r="E134" s="53">
        <v>65</v>
      </c>
      <c r="F134" s="50"/>
    </row>
    <row r="135" s="22" customFormat="1" ht="17.100000000000001" customHeight="1">
      <c r="A135" s="47">
        <v>205</v>
      </c>
      <c r="B135" s="51" t="s">
        <v>306</v>
      </c>
      <c r="C135" s="49">
        <f>C136+C140+C144+C148+C150</f>
        <v>26074.639999999999</v>
      </c>
      <c r="D135" s="52">
        <f>D136+D140+D144+D148+D150</f>
        <v>23432.43</v>
      </c>
      <c r="E135" s="53">
        <f>E136+E140+E144+E148+E150</f>
        <v>2642.21</v>
      </c>
      <c r="F135" s="50"/>
    </row>
    <row r="136" s="22" customFormat="1" ht="17.100000000000001" customHeight="1">
      <c r="A136" s="47">
        <v>20501</v>
      </c>
      <c r="B136" s="51" t="s">
        <v>307</v>
      </c>
      <c r="C136" s="49">
        <f>SUM(C137:C139)</f>
        <v>1530.5</v>
      </c>
      <c r="D136" s="52">
        <f>SUM(D137:D139)</f>
        <v>1528.0999999999999</v>
      </c>
      <c r="E136" s="53">
        <f>SUM(E137:E139)</f>
        <v>2.3999999999999999</v>
      </c>
      <c r="F136" s="50"/>
    </row>
    <row r="137" s="22" customFormat="1" ht="17.100000000000001" customHeight="1">
      <c r="A137" s="47">
        <v>2050101</v>
      </c>
      <c r="B137" s="51" t="s">
        <v>308</v>
      </c>
      <c r="C137" s="49">
        <v>432.73000000000002</v>
      </c>
      <c r="D137" s="52">
        <v>432.73000000000002</v>
      </c>
      <c r="E137" s="53">
        <v>0</v>
      </c>
      <c r="F137" s="50"/>
    </row>
    <row r="138" s="22" customFormat="1" ht="17.100000000000001" customHeight="1">
      <c r="A138" s="47">
        <v>2050102</v>
      </c>
      <c r="B138" s="51" t="s">
        <v>309</v>
      </c>
      <c r="C138" s="49">
        <v>989.76999999999998</v>
      </c>
      <c r="D138" s="52">
        <v>987.37</v>
      </c>
      <c r="E138" s="53">
        <v>2.3999999999999999</v>
      </c>
      <c r="F138" s="50"/>
    </row>
    <row r="139" s="22" customFormat="1" ht="17.100000000000001" customHeight="1">
      <c r="A139" s="47">
        <v>2050199</v>
      </c>
      <c r="B139" s="51" t="s">
        <v>310</v>
      </c>
      <c r="C139" s="49">
        <v>108</v>
      </c>
      <c r="D139" s="52">
        <v>108</v>
      </c>
      <c r="E139" s="53">
        <v>0</v>
      </c>
      <c r="F139" s="50"/>
    </row>
    <row r="140" s="22" customFormat="1" ht="17.100000000000001" customHeight="1">
      <c r="A140" s="47">
        <v>20502</v>
      </c>
      <c r="B140" s="51" t="s">
        <v>311</v>
      </c>
      <c r="C140" s="49">
        <f>SUM(C141:C143)</f>
        <v>12017.950000000001</v>
      </c>
      <c r="D140" s="52">
        <f>SUM(D141:D143)</f>
        <v>11858.98</v>
      </c>
      <c r="E140" s="53">
        <f>SUM(E141:E143)</f>
        <v>158.97</v>
      </c>
      <c r="F140" s="50"/>
    </row>
    <row r="141" s="22" customFormat="1" ht="17.100000000000001" customHeight="1">
      <c r="A141" s="47">
        <v>2050201</v>
      </c>
      <c r="B141" s="51" t="s">
        <v>312</v>
      </c>
      <c r="C141" s="49">
        <v>102.90000000000001</v>
      </c>
      <c r="D141" s="52">
        <v>102.90000000000001</v>
      </c>
      <c r="E141" s="53">
        <v>0</v>
      </c>
      <c r="F141" s="50"/>
    </row>
    <row r="142" s="22" customFormat="1" ht="17.100000000000001" customHeight="1">
      <c r="A142" s="47">
        <v>2050204</v>
      </c>
      <c r="B142" s="51" t="s">
        <v>313</v>
      </c>
      <c r="C142" s="49">
        <v>11870.049999999999</v>
      </c>
      <c r="D142" s="52">
        <v>11756.08</v>
      </c>
      <c r="E142" s="53">
        <v>113.97</v>
      </c>
      <c r="F142" s="50"/>
    </row>
    <row r="143" s="22" customFormat="1" ht="17.100000000000001" customHeight="1">
      <c r="A143" s="47">
        <v>2050299</v>
      </c>
      <c r="B143" s="51" t="s">
        <v>314</v>
      </c>
      <c r="C143" s="49">
        <v>45</v>
      </c>
      <c r="D143" s="52">
        <v>0</v>
      </c>
      <c r="E143" s="53">
        <v>45</v>
      </c>
      <c r="F143" s="50"/>
    </row>
    <row r="144" s="22" customFormat="1" ht="17.100000000000001" customHeight="1">
      <c r="A144" s="47">
        <v>20503</v>
      </c>
      <c r="B144" s="51" t="s">
        <v>315</v>
      </c>
      <c r="C144" s="49">
        <f>SUM(C145:C147)</f>
        <v>9571.9899999999998</v>
      </c>
      <c r="D144" s="52">
        <f>SUM(D145:D147)</f>
        <v>7091.1499999999996</v>
      </c>
      <c r="E144" s="53">
        <f>SUM(E145:E147)</f>
        <v>2480.8400000000001</v>
      </c>
      <c r="F144" s="50"/>
    </row>
    <row r="145" s="22" customFormat="1" ht="17.100000000000001" customHeight="1">
      <c r="A145" s="47">
        <v>2050302</v>
      </c>
      <c r="B145" s="51" t="s">
        <v>316</v>
      </c>
      <c r="C145" s="49">
        <v>701.15999999999997</v>
      </c>
      <c r="D145" s="52">
        <v>487.87</v>
      </c>
      <c r="E145" s="53">
        <v>213.28999999999999</v>
      </c>
      <c r="F145" s="50"/>
    </row>
    <row r="146" s="22" customFormat="1" ht="17.100000000000001" customHeight="1">
      <c r="A146" s="47">
        <v>2050303</v>
      </c>
      <c r="B146" s="51" t="s">
        <v>317</v>
      </c>
      <c r="C146" s="49">
        <v>3530.8899999999999</v>
      </c>
      <c r="D146" s="52">
        <v>2791.2800000000002</v>
      </c>
      <c r="E146" s="53">
        <v>739.61000000000001</v>
      </c>
      <c r="F146" s="50"/>
    </row>
    <row r="147" s="22" customFormat="1" ht="17.100000000000001" customHeight="1">
      <c r="A147" s="47">
        <v>2050305</v>
      </c>
      <c r="B147" s="51" t="s">
        <v>318</v>
      </c>
      <c r="C147" s="49">
        <v>5339.9399999999996</v>
      </c>
      <c r="D147" s="52">
        <v>3812</v>
      </c>
      <c r="E147" s="53">
        <v>1527.9400000000001</v>
      </c>
      <c r="F147" s="50"/>
    </row>
    <row r="148" s="22" customFormat="1" ht="17.100000000000001" customHeight="1">
      <c r="A148" s="47">
        <v>20508</v>
      </c>
      <c r="B148" s="51" t="s">
        <v>319</v>
      </c>
      <c r="C148" s="49">
        <f>C149</f>
        <v>2502.1999999999998</v>
      </c>
      <c r="D148" s="52">
        <f>D149</f>
        <v>2502.1999999999998</v>
      </c>
      <c r="E148" s="53">
        <f>E149</f>
        <v>0</v>
      </c>
      <c r="F148" s="50"/>
    </row>
    <row r="149" s="22" customFormat="1" ht="17.100000000000001" customHeight="1">
      <c r="A149" s="47">
        <v>2050802</v>
      </c>
      <c r="B149" s="51" t="s">
        <v>320</v>
      </c>
      <c r="C149" s="49">
        <v>2502.1999999999998</v>
      </c>
      <c r="D149" s="52">
        <v>2502.1999999999998</v>
      </c>
      <c r="E149" s="53">
        <v>0</v>
      </c>
      <c r="F149" s="50"/>
    </row>
    <row r="150" s="22" customFormat="1" ht="17.100000000000001" customHeight="1">
      <c r="A150" s="47">
        <v>20599</v>
      </c>
      <c r="B150" s="51" t="s">
        <v>321</v>
      </c>
      <c r="C150" s="49">
        <f>C151</f>
        <v>452</v>
      </c>
      <c r="D150" s="52">
        <f>D151</f>
        <v>452</v>
      </c>
      <c r="E150" s="53">
        <f>E151</f>
        <v>0</v>
      </c>
      <c r="F150" s="50"/>
    </row>
    <row r="151" s="22" customFormat="1" ht="17.100000000000001" customHeight="1">
      <c r="A151" s="47">
        <v>2059999</v>
      </c>
      <c r="B151" s="51" t="s">
        <v>322</v>
      </c>
      <c r="C151" s="49">
        <v>452</v>
      </c>
      <c r="D151" s="52">
        <v>452</v>
      </c>
      <c r="E151" s="53">
        <v>0</v>
      </c>
      <c r="F151" s="50"/>
    </row>
    <row r="152" s="22" customFormat="1" ht="17.100000000000001" customHeight="1">
      <c r="A152" s="47">
        <v>206</v>
      </c>
      <c r="B152" s="51" t="s">
        <v>323</v>
      </c>
      <c r="C152" s="49">
        <f>C153+C155+C157+C160</f>
        <v>2690.1199999999999</v>
      </c>
      <c r="D152" s="52">
        <f>D153+D155+D157+D160</f>
        <v>2690.1199999999999</v>
      </c>
      <c r="E152" s="53">
        <f>E153+E155+E157+E160</f>
        <v>0</v>
      </c>
      <c r="F152" s="50"/>
    </row>
    <row r="153" s="22" customFormat="1" ht="17.100000000000001" customHeight="1">
      <c r="A153" s="47">
        <v>20601</v>
      </c>
      <c r="B153" s="51" t="s">
        <v>324</v>
      </c>
      <c r="C153" s="49">
        <f>C154</f>
        <v>137.56</v>
      </c>
      <c r="D153" s="52">
        <f>D154</f>
        <v>137.56</v>
      </c>
      <c r="E153" s="53">
        <f>E154</f>
        <v>0</v>
      </c>
      <c r="F153" s="50"/>
    </row>
    <row r="154" s="22" customFormat="1" ht="17.100000000000001" customHeight="1">
      <c r="A154" s="47">
        <v>2060101</v>
      </c>
      <c r="B154" s="51" t="s">
        <v>325</v>
      </c>
      <c r="C154" s="49">
        <v>137.56</v>
      </c>
      <c r="D154" s="52">
        <v>137.56</v>
      </c>
      <c r="E154" s="53">
        <v>0</v>
      </c>
      <c r="F154" s="50"/>
    </row>
    <row r="155" s="22" customFormat="1" ht="17.100000000000001" customHeight="1">
      <c r="A155" s="47">
        <v>20605</v>
      </c>
      <c r="B155" s="51" t="s">
        <v>326</v>
      </c>
      <c r="C155" s="49">
        <f>C156</f>
        <v>1000</v>
      </c>
      <c r="D155" s="52">
        <f>D156</f>
        <v>1000</v>
      </c>
      <c r="E155" s="53">
        <f>E156</f>
        <v>0</v>
      </c>
      <c r="F155" s="50"/>
    </row>
    <row r="156" s="22" customFormat="1" ht="17.100000000000001" customHeight="1">
      <c r="A156" s="47">
        <v>2060502</v>
      </c>
      <c r="B156" s="51" t="s">
        <v>327</v>
      </c>
      <c r="C156" s="49">
        <v>1000</v>
      </c>
      <c r="D156" s="52">
        <v>1000</v>
      </c>
      <c r="E156" s="53">
        <v>0</v>
      </c>
      <c r="F156" s="50"/>
    </row>
    <row r="157" s="22" customFormat="1" ht="17.100000000000001" customHeight="1">
      <c r="A157" s="47">
        <v>20607</v>
      </c>
      <c r="B157" s="51" t="s">
        <v>328</v>
      </c>
      <c r="C157" s="49">
        <f>SUM(C158:C159)</f>
        <v>152.56</v>
      </c>
      <c r="D157" s="52">
        <f>SUM(D158:D159)</f>
        <v>152.56</v>
      </c>
      <c r="E157" s="53">
        <f>SUM(E158:E159)</f>
        <v>0</v>
      </c>
      <c r="F157" s="50"/>
    </row>
    <row r="158" s="22" customFormat="1" ht="17.100000000000001" customHeight="1">
      <c r="A158" s="47">
        <v>2060701</v>
      </c>
      <c r="B158" s="51" t="s">
        <v>329</v>
      </c>
      <c r="C158" s="49">
        <v>72.560000000000002</v>
      </c>
      <c r="D158" s="52">
        <v>72.560000000000002</v>
      </c>
      <c r="E158" s="53">
        <v>0</v>
      </c>
      <c r="F158" s="50"/>
    </row>
    <row r="159" s="22" customFormat="1" ht="17.100000000000001" customHeight="1">
      <c r="A159" s="47">
        <v>2060702</v>
      </c>
      <c r="B159" s="51" t="s">
        <v>330</v>
      </c>
      <c r="C159" s="49">
        <v>80</v>
      </c>
      <c r="D159" s="52">
        <v>80</v>
      </c>
      <c r="E159" s="53">
        <v>0</v>
      </c>
      <c r="F159" s="50"/>
    </row>
    <row r="160" s="22" customFormat="1" ht="17.100000000000001" customHeight="1">
      <c r="A160" s="47">
        <v>20699</v>
      </c>
      <c r="B160" s="51" t="s">
        <v>331</v>
      </c>
      <c r="C160" s="49">
        <f>C161</f>
        <v>1400</v>
      </c>
      <c r="D160" s="52">
        <f>D161</f>
        <v>1400</v>
      </c>
      <c r="E160" s="53">
        <f>E161</f>
        <v>0</v>
      </c>
      <c r="F160" s="50"/>
    </row>
    <row r="161" s="22" customFormat="1" ht="17.100000000000001" customHeight="1">
      <c r="A161" s="47">
        <v>2069901</v>
      </c>
      <c r="B161" s="51" t="s">
        <v>332</v>
      </c>
      <c r="C161" s="49">
        <v>1400</v>
      </c>
      <c r="D161" s="52">
        <v>1400</v>
      </c>
      <c r="E161" s="53">
        <v>0</v>
      </c>
      <c r="F161" s="50"/>
    </row>
    <row r="162" s="22" customFormat="1" ht="17.100000000000001" customHeight="1">
      <c r="A162" s="47">
        <v>207</v>
      </c>
      <c r="B162" s="51" t="s">
        <v>333</v>
      </c>
      <c r="C162" s="49">
        <f>C163+C173+C176+C178+C181+C185</f>
        <v>8442.4500000000007</v>
      </c>
      <c r="D162" s="52">
        <f>D163+D173+D176+D178+D181+D185</f>
        <v>5120.9499999999998</v>
      </c>
      <c r="E162" s="53">
        <f>E163+E173+E176+E178+E181+E185</f>
        <v>3321.5</v>
      </c>
      <c r="F162" s="50"/>
    </row>
    <row r="163" s="22" customFormat="1" ht="17.100000000000001" customHeight="1">
      <c r="A163" s="47">
        <v>20701</v>
      </c>
      <c r="B163" s="51" t="s">
        <v>334</v>
      </c>
      <c r="C163" s="49">
        <f>SUM(C164:C172)</f>
        <v>3696.98</v>
      </c>
      <c r="D163" s="52">
        <f>SUM(D164:D172)</f>
        <v>1692.1900000000001</v>
      </c>
      <c r="E163" s="53">
        <f>SUM(E164:E172)</f>
        <v>2004.79</v>
      </c>
      <c r="F163" s="50"/>
    </row>
    <row r="164" s="22" customFormat="1" ht="17.100000000000001" customHeight="1">
      <c r="A164" s="47">
        <v>2070101</v>
      </c>
      <c r="B164" s="51" t="s">
        <v>335</v>
      </c>
      <c r="C164" s="49">
        <v>301.81999999999999</v>
      </c>
      <c r="D164" s="52">
        <v>301.81999999999999</v>
      </c>
      <c r="E164" s="53">
        <v>0</v>
      </c>
      <c r="F164" s="50"/>
    </row>
    <row r="165" s="22" customFormat="1" ht="17.100000000000001" customHeight="1">
      <c r="A165" s="47">
        <v>2070102</v>
      </c>
      <c r="B165" s="51" t="s">
        <v>336</v>
      </c>
      <c r="C165" s="49">
        <v>30</v>
      </c>
      <c r="D165" s="52">
        <v>30</v>
      </c>
      <c r="E165" s="53">
        <v>0</v>
      </c>
      <c r="F165" s="50"/>
    </row>
    <row r="166" s="22" customFormat="1" ht="17.100000000000001" customHeight="1">
      <c r="A166" s="47">
        <v>2070104</v>
      </c>
      <c r="B166" s="51" t="s">
        <v>337</v>
      </c>
      <c r="C166" s="49">
        <v>289.88999999999999</v>
      </c>
      <c r="D166" s="52">
        <v>289.29000000000002</v>
      </c>
      <c r="E166" s="53">
        <v>0.59999999999999998</v>
      </c>
      <c r="F166" s="50"/>
    </row>
    <row r="167" s="22" customFormat="1" ht="17.100000000000001" customHeight="1">
      <c r="A167" s="47">
        <v>2070107</v>
      </c>
      <c r="B167" s="51" t="s">
        <v>338</v>
      </c>
      <c r="C167" s="49">
        <v>20</v>
      </c>
      <c r="D167" s="52">
        <v>20</v>
      </c>
      <c r="E167" s="53">
        <v>0</v>
      </c>
      <c r="F167" s="50"/>
    </row>
    <row r="168" s="22" customFormat="1" ht="17.100000000000001" customHeight="1">
      <c r="A168" s="47">
        <v>2070108</v>
      </c>
      <c r="B168" s="51" t="s">
        <v>339</v>
      </c>
      <c r="C168" s="49">
        <v>20</v>
      </c>
      <c r="D168" s="52">
        <v>20</v>
      </c>
      <c r="E168" s="53">
        <v>0</v>
      </c>
      <c r="F168" s="50"/>
    </row>
    <row r="169" s="22" customFormat="1" ht="17.100000000000001" customHeight="1">
      <c r="A169" s="47">
        <v>2070110</v>
      </c>
      <c r="B169" s="51" t="s">
        <v>340</v>
      </c>
      <c r="C169" s="49">
        <v>1330</v>
      </c>
      <c r="D169" s="52">
        <v>330</v>
      </c>
      <c r="E169" s="53">
        <v>1000</v>
      </c>
      <c r="F169" s="50"/>
    </row>
    <row r="170" s="22" customFormat="1" ht="17.100000000000001" customHeight="1">
      <c r="A170" s="47">
        <v>2070111</v>
      </c>
      <c r="B170" s="51" t="s">
        <v>341</v>
      </c>
      <c r="C170" s="49">
        <v>50</v>
      </c>
      <c r="D170" s="52">
        <v>50</v>
      </c>
      <c r="E170" s="53">
        <v>0</v>
      </c>
      <c r="F170" s="50"/>
    </row>
    <row r="171" s="22" customFormat="1" ht="17.100000000000001" customHeight="1">
      <c r="A171" s="47">
        <v>2070112</v>
      </c>
      <c r="B171" s="51" t="s">
        <v>342</v>
      </c>
      <c r="C171" s="49">
        <v>151.08000000000001</v>
      </c>
      <c r="D171" s="52">
        <v>151.08000000000001</v>
      </c>
      <c r="E171" s="53">
        <v>0</v>
      </c>
      <c r="F171" s="50"/>
    </row>
    <row r="172" s="22" customFormat="1" ht="17.100000000000001" customHeight="1">
      <c r="A172" s="47">
        <v>2070199</v>
      </c>
      <c r="B172" s="51" t="s">
        <v>343</v>
      </c>
      <c r="C172" s="49">
        <v>1504.1900000000001</v>
      </c>
      <c r="D172" s="52">
        <v>500</v>
      </c>
      <c r="E172" s="53">
        <v>1004.1900000000001</v>
      </c>
      <c r="F172" s="50"/>
    </row>
    <row r="173" s="22" customFormat="1" ht="17.100000000000001" customHeight="1">
      <c r="A173" s="47">
        <v>20702</v>
      </c>
      <c r="B173" s="51" t="s">
        <v>344</v>
      </c>
      <c r="C173" s="49">
        <f>SUM(C174:C175)</f>
        <v>2536.3800000000001</v>
      </c>
      <c r="D173" s="52">
        <f>SUM(D174:D175)</f>
        <v>1268.29</v>
      </c>
      <c r="E173" s="53">
        <f>SUM(E174:E175)</f>
        <v>1268.0899999999999</v>
      </c>
      <c r="F173" s="50"/>
    </row>
    <row r="174" s="22" customFormat="1" ht="17.100000000000001" customHeight="1">
      <c r="A174" s="47">
        <v>2070204</v>
      </c>
      <c r="B174" s="51" t="s">
        <v>345</v>
      </c>
      <c r="C174" s="49">
        <v>1858.8800000000001</v>
      </c>
      <c r="D174" s="52">
        <v>590.78999999999996</v>
      </c>
      <c r="E174" s="53">
        <v>1268.0899999999999</v>
      </c>
      <c r="F174" s="50"/>
    </row>
    <row r="175" s="22" customFormat="1" ht="17.100000000000001" customHeight="1">
      <c r="A175" s="47">
        <v>2070205</v>
      </c>
      <c r="B175" s="51" t="s">
        <v>346</v>
      </c>
      <c r="C175" s="49">
        <v>677.5</v>
      </c>
      <c r="D175" s="52">
        <v>677.5</v>
      </c>
      <c r="E175" s="53">
        <v>0</v>
      </c>
      <c r="F175" s="50"/>
    </row>
    <row r="176" s="22" customFormat="1" ht="17.100000000000001" customHeight="1">
      <c r="A176" s="47">
        <v>20703</v>
      </c>
      <c r="B176" s="51" t="s">
        <v>347</v>
      </c>
      <c r="C176" s="49">
        <f>C177</f>
        <v>20</v>
      </c>
      <c r="D176" s="52">
        <f>D177</f>
        <v>20</v>
      </c>
      <c r="E176" s="53">
        <f>E177</f>
        <v>0</v>
      </c>
      <c r="F176" s="50"/>
    </row>
    <row r="177" s="22" customFormat="1" ht="17.100000000000001" customHeight="1">
      <c r="A177" s="47">
        <v>2070308</v>
      </c>
      <c r="B177" s="51" t="s">
        <v>348</v>
      </c>
      <c r="C177" s="49">
        <v>20</v>
      </c>
      <c r="D177" s="52">
        <v>20</v>
      </c>
      <c r="E177" s="53">
        <v>0</v>
      </c>
      <c r="F177" s="50"/>
    </row>
    <row r="178" s="22" customFormat="1" ht="17.100000000000001" customHeight="1">
      <c r="A178" s="47">
        <v>20706</v>
      </c>
      <c r="B178" s="51" t="s">
        <v>349</v>
      </c>
      <c r="C178" s="49">
        <f>SUM(C179:C180)</f>
        <v>148.62</v>
      </c>
      <c r="D178" s="52">
        <f>SUM(D179:D180)</f>
        <v>135</v>
      </c>
      <c r="E178" s="53">
        <f>SUM(E179:E180)</f>
        <v>13.619999999999999</v>
      </c>
      <c r="F178" s="50"/>
    </row>
    <row r="179" s="22" customFormat="1" ht="17.100000000000001" customHeight="1">
      <c r="A179" s="47">
        <v>2070605</v>
      </c>
      <c r="B179" s="51" t="s">
        <v>350</v>
      </c>
      <c r="C179" s="49">
        <v>120</v>
      </c>
      <c r="D179" s="52">
        <v>120</v>
      </c>
      <c r="E179" s="53">
        <v>0</v>
      </c>
      <c r="F179" s="50"/>
    </row>
    <row r="180" s="22" customFormat="1" ht="17.449999999999999" customHeight="1">
      <c r="A180" s="47">
        <v>2070699</v>
      </c>
      <c r="B180" s="51" t="s">
        <v>351</v>
      </c>
      <c r="C180" s="49">
        <v>28.620000000000001</v>
      </c>
      <c r="D180" s="52">
        <v>15</v>
      </c>
      <c r="E180" s="53">
        <v>13.619999999999999</v>
      </c>
      <c r="F180" s="50"/>
    </row>
    <row r="181" s="22" customFormat="1" ht="17.449999999999999" customHeight="1">
      <c r="A181" s="47">
        <v>20708</v>
      </c>
      <c r="B181" s="51" t="s">
        <v>352</v>
      </c>
      <c r="C181" s="49">
        <f>SUM(C182:C184)</f>
        <v>2005.47</v>
      </c>
      <c r="D181" s="52">
        <f>SUM(D182:D184)</f>
        <v>2005.47</v>
      </c>
      <c r="E181" s="53">
        <f>SUM(E182:E184)</f>
        <v>0</v>
      </c>
      <c r="F181" s="50"/>
    </row>
    <row r="182" s="22" customFormat="1" ht="17.449999999999999" customHeight="1">
      <c r="A182" s="47">
        <v>2070804</v>
      </c>
      <c r="B182" s="51" t="s">
        <v>353</v>
      </c>
      <c r="C182" s="49">
        <v>288.29000000000002</v>
      </c>
      <c r="D182" s="52">
        <v>288.29000000000002</v>
      </c>
      <c r="E182" s="53">
        <v>0</v>
      </c>
      <c r="F182" s="50"/>
    </row>
    <row r="183" s="22" customFormat="1" ht="17.449999999999999" customHeight="1">
      <c r="A183" s="47">
        <v>2070805</v>
      </c>
      <c r="B183" s="51" t="s">
        <v>354</v>
      </c>
      <c r="C183" s="49">
        <v>1707.1800000000001</v>
      </c>
      <c r="D183" s="52">
        <v>1707.1800000000001</v>
      </c>
      <c r="E183" s="53">
        <v>0</v>
      </c>
      <c r="F183" s="50"/>
    </row>
    <row r="184" s="22" customFormat="1" ht="17.449999999999999" customHeight="1">
      <c r="A184" s="47">
        <v>2070899</v>
      </c>
      <c r="B184" s="51" t="s">
        <v>355</v>
      </c>
      <c r="C184" s="49">
        <v>10</v>
      </c>
      <c r="D184" s="52">
        <v>10</v>
      </c>
      <c r="E184" s="53">
        <v>0</v>
      </c>
      <c r="F184" s="50"/>
    </row>
    <row r="185" s="22" customFormat="1" ht="17.449999999999999" customHeight="1">
      <c r="A185" s="47">
        <v>20799</v>
      </c>
      <c r="B185" s="51" t="s">
        <v>356</v>
      </c>
      <c r="C185" s="49">
        <f>C186</f>
        <v>35</v>
      </c>
      <c r="D185" s="52">
        <f>D186</f>
        <v>0</v>
      </c>
      <c r="E185" s="53">
        <f>E186</f>
        <v>35</v>
      </c>
      <c r="F185" s="50"/>
    </row>
    <row r="186" s="22" customFormat="1" ht="17.449999999999999" customHeight="1">
      <c r="A186" s="47">
        <v>2079999</v>
      </c>
      <c r="B186" s="51" t="s">
        <v>357</v>
      </c>
      <c r="C186" s="49">
        <v>35</v>
      </c>
      <c r="D186" s="52">
        <v>0</v>
      </c>
      <c r="E186" s="53">
        <v>35</v>
      </c>
      <c r="F186" s="50"/>
    </row>
    <row r="187" s="22" customFormat="1" ht="17.449999999999999" customHeight="1">
      <c r="A187" s="47">
        <v>208</v>
      </c>
      <c r="B187" s="51" t="s">
        <v>358</v>
      </c>
      <c r="C187" s="49">
        <f>C188+C198+C205+C213+C216+C218+C225+C232+C238+C244+C247+C250+C252+C254+C256+C261</f>
        <v>31731.029999999999</v>
      </c>
      <c r="D187" s="52">
        <f>D188+D198+D205+D213+D216+D218+D225+D232+D238+D244+D247+D250+D252+D254+D256+D261</f>
        <v>13029.549999999999</v>
      </c>
      <c r="E187" s="53">
        <f>E188+E198+E205+E213+E216+E218+E225+E232+E238+E244+E247+E250+E252+E254+E256+E261</f>
        <v>18701.48</v>
      </c>
      <c r="F187" s="50"/>
    </row>
    <row r="188" s="22" customFormat="1" ht="17.449999999999999" customHeight="1">
      <c r="A188" s="47">
        <v>20801</v>
      </c>
      <c r="B188" s="51" t="s">
        <v>359</v>
      </c>
      <c r="C188" s="49">
        <f>SUM(C189:C197)</f>
        <v>1235.8699999999999</v>
      </c>
      <c r="D188" s="52">
        <f>SUM(D189:D197)</f>
        <v>1229.8699999999999</v>
      </c>
      <c r="E188" s="53">
        <f>SUM(E189:E197)</f>
        <v>6</v>
      </c>
      <c r="F188" s="50"/>
    </row>
    <row r="189" s="22" customFormat="1" ht="17.449999999999999" customHeight="1">
      <c r="A189" s="47">
        <v>2080101</v>
      </c>
      <c r="B189" s="51" t="s">
        <v>360</v>
      </c>
      <c r="C189" s="49">
        <v>285.56999999999999</v>
      </c>
      <c r="D189" s="52">
        <v>285.56999999999999</v>
      </c>
      <c r="E189" s="53">
        <v>0</v>
      </c>
      <c r="F189" s="50"/>
    </row>
    <row r="190" s="22" customFormat="1" ht="17.449999999999999" customHeight="1">
      <c r="A190" s="47">
        <v>2080102</v>
      </c>
      <c r="B190" s="51" t="s">
        <v>361</v>
      </c>
      <c r="C190" s="49">
        <v>46</v>
      </c>
      <c r="D190" s="52">
        <v>46</v>
      </c>
      <c r="E190" s="53">
        <v>0</v>
      </c>
      <c r="F190" s="50"/>
    </row>
    <row r="191" s="22" customFormat="1" ht="17.449999999999999" customHeight="1">
      <c r="A191" s="47">
        <v>2080105</v>
      </c>
      <c r="B191" s="51" t="s">
        <v>362</v>
      </c>
      <c r="C191" s="49">
        <v>83.370000000000005</v>
      </c>
      <c r="D191" s="52">
        <v>83.370000000000005</v>
      </c>
      <c r="E191" s="53">
        <v>0</v>
      </c>
      <c r="F191" s="50"/>
    </row>
    <row r="192" s="22" customFormat="1" ht="17.449999999999999" customHeight="1">
      <c r="A192" s="47">
        <v>2080106</v>
      </c>
      <c r="B192" s="51" t="s">
        <v>363</v>
      </c>
      <c r="C192" s="49">
        <v>87.540000000000006</v>
      </c>
      <c r="D192" s="52">
        <v>87.540000000000006</v>
      </c>
      <c r="E192" s="53">
        <v>0</v>
      </c>
      <c r="F192" s="50"/>
    </row>
    <row r="193" s="22" customFormat="1" ht="17.449999999999999" customHeight="1">
      <c r="A193" s="47">
        <v>2080108</v>
      </c>
      <c r="B193" s="51" t="s">
        <v>364</v>
      </c>
      <c r="C193" s="49">
        <v>134.37</v>
      </c>
      <c r="D193" s="52">
        <v>134.37</v>
      </c>
      <c r="E193" s="53">
        <v>0</v>
      </c>
      <c r="F193" s="50"/>
    </row>
    <row r="194" s="22" customFormat="1" ht="17.449999999999999" customHeight="1">
      <c r="A194" s="47">
        <v>2080109</v>
      </c>
      <c r="B194" s="51" t="s">
        <v>365</v>
      </c>
      <c r="C194" s="49">
        <v>281.44</v>
      </c>
      <c r="D194" s="52">
        <v>281.44</v>
      </c>
      <c r="E194" s="53">
        <v>0</v>
      </c>
      <c r="F194" s="50"/>
    </row>
    <row r="195" s="22" customFormat="1" ht="17.449999999999999" customHeight="1">
      <c r="A195" s="47">
        <v>2080111</v>
      </c>
      <c r="B195" s="51" t="s">
        <v>366</v>
      </c>
      <c r="C195" s="49">
        <v>295.39999999999998</v>
      </c>
      <c r="D195" s="52">
        <v>295.39999999999998</v>
      </c>
      <c r="E195" s="53">
        <v>0</v>
      </c>
      <c r="F195" s="50"/>
    </row>
    <row r="196" s="22" customFormat="1" ht="17.449999999999999" customHeight="1">
      <c r="A196" s="47">
        <v>2080112</v>
      </c>
      <c r="B196" s="51" t="s">
        <v>367</v>
      </c>
      <c r="C196" s="49">
        <v>16.18</v>
      </c>
      <c r="D196" s="52">
        <v>16.18</v>
      </c>
      <c r="E196" s="53">
        <v>0</v>
      </c>
      <c r="F196" s="50"/>
    </row>
    <row r="197" s="22" customFormat="1" ht="17.449999999999999" customHeight="1">
      <c r="A197" s="47">
        <v>2080199</v>
      </c>
      <c r="B197" s="51" t="s">
        <v>368</v>
      </c>
      <c r="C197" s="49">
        <v>6</v>
      </c>
      <c r="D197" s="52">
        <v>0</v>
      </c>
      <c r="E197" s="53">
        <v>6</v>
      </c>
      <c r="F197" s="50"/>
    </row>
    <row r="198" s="22" customFormat="1" ht="17.449999999999999" customHeight="1">
      <c r="A198" s="47">
        <v>20802</v>
      </c>
      <c r="B198" s="51" t="s">
        <v>369</v>
      </c>
      <c r="C198" s="49">
        <f>SUM(C199:C204)</f>
        <v>380.89999999999998</v>
      </c>
      <c r="D198" s="52">
        <f>SUM(D199:D204)</f>
        <v>375.89999999999998</v>
      </c>
      <c r="E198" s="53">
        <f>SUM(E199:E204)</f>
        <v>5</v>
      </c>
      <c r="F198" s="50"/>
    </row>
    <row r="199" s="22" customFormat="1" ht="17.449999999999999" customHeight="1">
      <c r="A199" s="47">
        <v>2080201</v>
      </c>
      <c r="B199" s="51" t="s">
        <v>370</v>
      </c>
      <c r="C199" s="49">
        <v>220.90000000000001</v>
      </c>
      <c r="D199" s="52">
        <v>220.90000000000001</v>
      </c>
      <c r="E199" s="53">
        <v>0</v>
      </c>
      <c r="F199" s="50"/>
    </row>
    <row r="200" s="22" customFormat="1" ht="17.449999999999999" customHeight="1">
      <c r="A200" s="47">
        <v>2080202</v>
      </c>
      <c r="B200" s="51" t="s">
        <v>371</v>
      </c>
      <c r="C200" s="49">
        <v>75</v>
      </c>
      <c r="D200" s="52">
        <v>75</v>
      </c>
      <c r="E200" s="53">
        <v>0</v>
      </c>
      <c r="F200" s="50"/>
    </row>
    <row r="201" s="22" customFormat="1" ht="17.449999999999999" customHeight="1">
      <c r="A201" s="47">
        <v>2080206</v>
      </c>
      <c r="B201" s="51" t="s">
        <v>372</v>
      </c>
      <c r="C201" s="49">
        <v>0</v>
      </c>
      <c r="D201" s="52">
        <v>0</v>
      </c>
      <c r="E201" s="53">
        <v>0</v>
      </c>
      <c r="F201" s="50"/>
    </row>
    <row r="202" s="22" customFormat="1" ht="17.449999999999999" customHeight="1">
      <c r="A202" s="47">
        <v>2080207</v>
      </c>
      <c r="B202" s="51" t="s">
        <v>373</v>
      </c>
      <c r="C202" s="49">
        <v>55</v>
      </c>
      <c r="D202" s="52">
        <v>50</v>
      </c>
      <c r="E202" s="53">
        <v>5</v>
      </c>
      <c r="F202" s="50"/>
    </row>
    <row r="203" s="22" customFormat="1" ht="17.449999999999999" customHeight="1">
      <c r="A203" s="47">
        <v>2080208</v>
      </c>
      <c r="B203" s="51" t="s">
        <v>374</v>
      </c>
      <c r="C203" s="49">
        <v>0</v>
      </c>
      <c r="D203" s="52">
        <v>0</v>
      </c>
      <c r="E203" s="53">
        <v>0</v>
      </c>
      <c r="F203" s="50"/>
    </row>
    <row r="204" s="22" customFormat="1" ht="17.449999999999999" customHeight="1">
      <c r="A204" s="47">
        <v>2080299</v>
      </c>
      <c r="B204" s="51" t="s">
        <v>375</v>
      </c>
      <c r="C204" s="49">
        <v>30</v>
      </c>
      <c r="D204" s="52">
        <v>30</v>
      </c>
      <c r="E204" s="53">
        <v>0</v>
      </c>
      <c r="F204" s="50"/>
    </row>
    <row r="205" s="22" customFormat="1" ht="17.449999999999999" customHeight="1">
      <c r="A205" s="47">
        <v>20805</v>
      </c>
      <c r="B205" s="51" t="s">
        <v>376</v>
      </c>
      <c r="C205" s="49">
        <f>SUM(C206:C212)</f>
        <v>7682.9700000000003</v>
      </c>
      <c r="D205" s="52">
        <f>SUM(D206:D212)</f>
        <v>6428.0699999999997</v>
      </c>
      <c r="E205" s="53">
        <f>SUM(E206:E212)</f>
        <v>1254.9000000000001</v>
      </c>
      <c r="F205" s="50"/>
    </row>
    <row r="206" s="22" customFormat="1" ht="17.449999999999999" customHeight="1">
      <c r="A206" s="47">
        <v>2080501</v>
      </c>
      <c r="B206" s="51" t="s">
        <v>377</v>
      </c>
      <c r="C206" s="49">
        <v>971.82000000000005</v>
      </c>
      <c r="D206" s="52">
        <v>971.82000000000005</v>
      </c>
      <c r="E206" s="53">
        <v>0</v>
      </c>
      <c r="F206" s="50"/>
    </row>
    <row r="207" s="22" customFormat="1" ht="17.449999999999999" customHeight="1">
      <c r="A207" s="47">
        <v>2080502</v>
      </c>
      <c r="B207" s="51" t="s">
        <v>378</v>
      </c>
      <c r="C207" s="49">
        <v>572.97000000000003</v>
      </c>
      <c r="D207" s="52">
        <v>558.87</v>
      </c>
      <c r="E207" s="53">
        <v>14.1</v>
      </c>
      <c r="F207" s="50"/>
    </row>
    <row r="208" s="22" customFormat="1" ht="17.449999999999999" customHeight="1">
      <c r="A208" s="47">
        <v>2080503</v>
      </c>
      <c r="B208" s="51" t="s">
        <v>379</v>
      </c>
      <c r="C208" s="49">
        <v>276.25999999999999</v>
      </c>
      <c r="D208" s="52">
        <v>236.25999999999999</v>
      </c>
      <c r="E208" s="53">
        <v>40</v>
      </c>
      <c r="F208" s="50"/>
    </row>
    <row r="209" s="22" customFormat="1" ht="17.449999999999999" customHeight="1">
      <c r="A209" s="47">
        <v>2080505</v>
      </c>
      <c r="B209" s="51" t="s">
        <v>380</v>
      </c>
      <c r="C209" s="49">
        <v>4357.3400000000001</v>
      </c>
      <c r="D209" s="52">
        <v>4350.0100000000002</v>
      </c>
      <c r="E209" s="53">
        <v>7.3300000000000001</v>
      </c>
      <c r="F209" s="50"/>
    </row>
    <row r="210" s="22" customFormat="1" ht="17.449999999999999" customHeight="1">
      <c r="A210" s="47">
        <v>2080506</v>
      </c>
      <c r="B210" s="51" t="s">
        <v>381</v>
      </c>
      <c r="C210" s="49">
        <v>284.57999999999998</v>
      </c>
      <c r="D210" s="52">
        <v>281.11000000000001</v>
      </c>
      <c r="E210" s="53">
        <v>3.4700000000000002</v>
      </c>
      <c r="F210" s="50"/>
    </row>
    <row r="211" s="22" customFormat="1" ht="17.449999999999999" customHeight="1">
      <c r="A211" s="47">
        <v>2080507</v>
      </c>
      <c r="B211" s="51" t="s">
        <v>382</v>
      </c>
      <c r="C211" s="49">
        <v>1190</v>
      </c>
      <c r="D211" s="52">
        <v>0</v>
      </c>
      <c r="E211" s="53">
        <v>1190</v>
      </c>
      <c r="F211" s="50"/>
    </row>
    <row r="212" s="22" customFormat="1" ht="17.449999999999999" customHeight="1">
      <c r="A212" s="47">
        <v>2080599</v>
      </c>
      <c r="B212" s="51" t="s">
        <v>383</v>
      </c>
      <c r="C212" s="49">
        <v>30</v>
      </c>
      <c r="D212" s="52">
        <v>30</v>
      </c>
      <c r="E212" s="53">
        <v>0</v>
      </c>
      <c r="F212" s="50"/>
    </row>
    <row r="213" s="22" customFormat="1" ht="17.449999999999999" customHeight="1">
      <c r="A213" s="47">
        <v>20806</v>
      </c>
      <c r="B213" s="51" t="s">
        <v>384</v>
      </c>
      <c r="C213" s="49">
        <f>SUM(C214:C215)</f>
        <v>856.5</v>
      </c>
      <c r="D213" s="52">
        <f>SUM(D214:D215)</f>
        <v>456.5</v>
      </c>
      <c r="E213" s="53">
        <f>SUM(E214:E215)</f>
        <v>400</v>
      </c>
      <c r="F213" s="50"/>
    </row>
    <row r="214" s="22" customFormat="1" ht="17.449999999999999" customHeight="1">
      <c r="A214" s="47">
        <v>2080601</v>
      </c>
      <c r="B214" s="51" t="s">
        <v>385</v>
      </c>
      <c r="C214" s="49">
        <v>456.5</v>
      </c>
      <c r="D214" s="52">
        <v>456.5</v>
      </c>
      <c r="E214" s="53">
        <v>0</v>
      </c>
      <c r="F214" s="50"/>
    </row>
    <row r="215" s="22" customFormat="1" ht="17.449999999999999" customHeight="1">
      <c r="A215" s="47">
        <v>2080699</v>
      </c>
      <c r="B215" s="51" t="s">
        <v>386</v>
      </c>
      <c r="C215" s="49">
        <v>400</v>
      </c>
      <c r="D215" s="52">
        <v>0</v>
      </c>
      <c r="E215" s="53">
        <v>400</v>
      </c>
      <c r="F215" s="50"/>
    </row>
    <row r="216" s="22" customFormat="1" ht="17.449999999999999" customHeight="1">
      <c r="A216" s="47">
        <v>20807</v>
      </c>
      <c r="B216" s="51" t="s">
        <v>387</v>
      </c>
      <c r="C216" s="49">
        <f>C217</f>
        <v>2300</v>
      </c>
      <c r="D216" s="52">
        <f>D217</f>
        <v>300</v>
      </c>
      <c r="E216" s="53">
        <f>E217</f>
        <v>2000</v>
      </c>
      <c r="F216" s="50"/>
    </row>
    <row r="217" s="22" customFormat="1" ht="17.449999999999999" customHeight="1">
      <c r="A217" s="47">
        <v>2080799</v>
      </c>
      <c r="B217" s="51" t="s">
        <v>388</v>
      </c>
      <c r="C217" s="49">
        <v>2300</v>
      </c>
      <c r="D217" s="52">
        <v>300</v>
      </c>
      <c r="E217" s="53">
        <v>2000</v>
      </c>
      <c r="F217" s="50"/>
    </row>
    <row r="218" s="22" customFormat="1" ht="17.449999999999999" customHeight="1">
      <c r="A218" s="47">
        <v>20808</v>
      </c>
      <c r="B218" s="51" t="s">
        <v>389</v>
      </c>
      <c r="C218" s="49">
        <f>SUM(C219:C224)</f>
        <v>201.72</v>
      </c>
      <c r="D218" s="52">
        <f>SUM(D219:D224)</f>
        <v>165.72</v>
      </c>
      <c r="E218" s="53">
        <f>SUM(E219:E224)</f>
        <v>36</v>
      </c>
      <c r="F218" s="50"/>
    </row>
    <row r="219" s="22" customFormat="1" ht="17.449999999999999" customHeight="1">
      <c r="A219" s="47">
        <v>2080801</v>
      </c>
      <c r="B219" s="51" t="s">
        <v>390</v>
      </c>
      <c r="C219" s="49">
        <v>0.71999999999999997</v>
      </c>
      <c r="D219" s="52">
        <v>0.71999999999999997</v>
      </c>
      <c r="E219" s="53">
        <v>0</v>
      </c>
      <c r="F219" s="50"/>
    </row>
    <row r="220" s="22" customFormat="1" ht="17.449999999999999" customHeight="1">
      <c r="A220" s="47">
        <v>2080802</v>
      </c>
      <c r="B220" s="51" t="s">
        <v>391</v>
      </c>
      <c r="C220" s="49">
        <v>3</v>
      </c>
      <c r="D220" s="52">
        <v>0</v>
      </c>
      <c r="E220" s="53">
        <v>3</v>
      </c>
      <c r="F220" s="50"/>
    </row>
    <row r="221" s="22" customFormat="1" ht="17.449999999999999" customHeight="1">
      <c r="A221" s="47">
        <v>2080803</v>
      </c>
      <c r="B221" s="51" t="s">
        <v>392</v>
      </c>
      <c r="C221" s="49">
        <v>0</v>
      </c>
      <c r="D221" s="52">
        <v>0</v>
      </c>
      <c r="E221" s="53">
        <v>0</v>
      </c>
      <c r="F221" s="50"/>
    </row>
    <row r="222" s="22" customFormat="1" ht="17.449999999999999" customHeight="1">
      <c r="A222" s="47">
        <v>2080804</v>
      </c>
      <c r="B222" s="51" t="s">
        <v>393</v>
      </c>
      <c r="C222" s="49">
        <v>20</v>
      </c>
      <c r="D222" s="52">
        <v>20</v>
      </c>
      <c r="E222" s="53">
        <v>0</v>
      </c>
      <c r="F222" s="50"/>
    </row>
    <row r="223" s="22" customFormat="1" ht="17.449999999999999" customHeight="1">
      <c r="A223" s="47">
        <v>2080805</v>
      </c>
      <c r="B223" s="51" t="s">
        <v>394</v>
      </c>
      <c r="C223" s="49">
        <v>171</v>
      </c>
      <c r="D223" s="52">
        <v>145</v>
      </c>
      <c r="E223" s="53">
        <v>26</v>
      </c>
      <c r="F223" s="50"/>
    </row>
    <row r="224" s="22" customFormat="1" ht="17.449999999999999" customHeight="1">
      <c r="A224" s="47">
        <v>2080899</v>
      </c>
      <c r="B224" s="51" t="s">
        <v>395</v>
      </c>
      <c r="C224" s="49">
        <v>7</v>
      </c>
      <c r="D224" s="52">
        <v>0</v>
      </c>
      <c r="E224" s="53">
        <v>7</v>
      </c>
      <c r="F224" s="50"/>
    </row>
    <row r="225" s="22" customFormat="1" ht="17.449999999999999" customHeight="1">
      <c r="A225" s="47">
        <v>20809</v>
      </c>
      <c r="B225" s="51" t="s">
        <v>396</v>
      </c>
      <c r="C225" s="49">
        <f>SUM(C226:C231)</f>
        <v>3518.5700000000002</v>
      </c>
      <c r="D225" s="52">
        <f>SUM(D226:D231)</f>
        <v>247</v>
      </c>
      <c r="E225" s="53">
        <f>SUM(E226:E231)</f>
        <v>3271.5700000000002</v>
      </c>
      <c r="F225" s="50"/>
    </row>
    <row r="226" s="22" customFormat="1" ht="17.449999999999999" customHeight="1">
      <c r="A226" s="47">
        <v>2080901</v>
      </c>
      <c r="B226" s="51" t="s">
        <v>397</v>
      </c>
      <c r="C226" s="49">
        <v>82.799999999999997</v>
      </c>
      <c r="D226" s="52">
        <v>80</v>
      </c>
      <c r="E226" s="53">
        <v>2.7999999999999998</v>
      </c>
      <c r="F226" s="50"/>
    </row>
    <row r="227" s="22" customFormat="1" ht="17.449999999999999" customHeight="1">
      <c r="A227" s="47">
        <v>2080902</v>
      </c>
      <c r="B227" s="51" t="s">
        <v>398</v>
      </c>
      <c r="C227" s="49">
        <v>1882</v>
      </c>
      <c r="D227" s="52">
        <v>67</v>
      </c>
      <c r="E227" s="53">
        <v>1815</v>
      </c>
      <c r="F227" s="50"/>
    </row>
    <row r="228" s="22" customFormat="1" ht="17.449999999999999" customHeight="1">
      <c r="A228" s="47">
        <v>2080903</v>
      </c>
      <c r="B228" s="51" t="s">
        <v>399</v>
      </c>
      <c r="C228" s="49">
        <v>50</v>
      </c>
      <c r="D228" s="52">
        <v>0</v>
      </c>
      <c r="E228" s="53">
        <v>50</v>
      </c>
      <c r="F228" s="50"/>
    </row>
    <row r="229" s="22" customFormat="1" ht="17.449999999999999" customHeight="1">
      <c r="A229" s="47">
        <v>2080904</v>
      </c>
      <c r="B229" s="51" t="s">
        <v>400</v>
      </c>
      <c r="C229" s="49">
        <v>65.439999999999998</v>
      </c>
      <c r="D229" s="52">
        <v>0</v>
      </c>
      <c r="E229" s="53">
        <v>65.439999999999998</v>
      </c>
      <c r="F229" s="50"/>
    </row>
    <row r="230" s="22" customFormat="1" ht="17.449999999999999" customHeight="1">
      <c r="A230" s="47">
        <v>2080905</v>
      </c>
      <c r="B230" s="51" t="s">
        <v>401</v>
      </c>
      <c r="C230" s="49">
        <v>113.36</v>
      </c>
      <c r="D230" s="52">
        <v>100</v>
      </c>
      <c r="E230" s="53">
        <v>13.359999999999999</v>
      </c>
      <c r="F230" s="50"/>
    </row>
    <row r="231" s="22" customFormat="1" ht="17.449999999999999" customHeight="1">
      <c r="A231" s="47">
        <v>2080999</v>
      </c>
      <c r="B231" s="51" t="s">
        <v>402</v>
      </c>
      <c r="C231" s="49">
        <v>1324.97</v>
      </c>
      <c r="D231" s="52">
        <v>0</v>
      </c>
      <c r="E231" s="53">
        <v>1324.97</v>
      </c>
      <c r="F231" s="50"/>
    </row>
    <row r="232" s="22" customFormat="1" ht="17.449999999999999" customHeight="1">
      <c r="A232" s="47">
        <v>20810</v>
      </c>
      <c r="B232" s="51" t="s">
        <v>403</v>
      </c>
      <c r="C232" s="49">
        <f>SUM(C233:C237)</f>
        <v>454.05000000000001</v>
      </c>
      <c r="D232" s="52">
        <f>SUM(D233:D237)</f>
        <v>410.05000000000001</v>
      </c>
      <c r="E232" s="53">
        <f>SUM(E233:E237)</f>
        <v>44</v>
      </c>
      <c r="F232" s="50"/>
    </row>
    <row r="233" s="22" customFormat="1" ht="17.449999999999999" customHeight="1">
      <c r="A233" s="47">
        <v>2081001</v>
      </c>
      <c r="B233" s="51" t="s">
        <v>404</v>
      </c>
      <c r="C233" s="49">
        <v>52.5</v>
      </c>
      <c r="D233" s="52">
        <v>52.5</v>
      </c>
      <c r="E233" s="53">
        <v>0</v>
      </c>
      <c r="F233" s="50"/>
    </row>
    <row r="234" s="22" customFormat="1" ht="17.449999999999999" customHeight="1">
      <c r="A234" s="47">
        <v>2081002</v>
      </c>
      <c r="B234" s="51" t="s">
        <v>405</v>
      </c>
      <c r="C234" s="49">
        <v>74</v>
      </c>
      <c r="D234" s="52">
        <v>30</v>
      </c>
      <c r="E234" s="53">
        <v>44</v>
      </c>
      <c r="F234" s="50"/>
    </row>
    <row r="235" s="22" customFormat="1" ht="17.449999999999999" customHeight="1">
      <c r="A235" s="47">
        <v>2081004</v>
      </c>
      <c r="B235" s="51" t="s">
        <v>406</v>
      </c>
      <c r="C235" s="49">
        <v>25</v>
      </c>
      <c r="D235" s="52">
        <v>25</v>
      </c>
      <c r="E235" s="53">
        <v>0</v>
      </c>
      <c r="F235" s="50"/>
    </row>
    <row r="236" s="22" customFormat="1" ht="17.449999999999999" customHeight="1">
      <c r="A236" s="47">
        <v>2081005</v>
      </c>
      <c r="B236" s="51" t="s">
        <v>407</v>
      </c>
      <c r="C236" s="49">
        <v>252.55000000000001</v>
      </c>
      <c r="D236" s="52">
        <v>252.55000000000001</v>
      </c>
      <c r="E236" s="53">
        <v>0</v>
      </c>
      <c r="F236" s="50"/>
    </row>
    <row r="237" s="22" customFormat="1" ht="17.449999999999999" customHeight="1">
      <c r="A237" s="47">
        <v>2081099</v>
      </c>
      <c r="B237" s="51" t="s">
        <v>408</v>
      </c>
      <c r="C237" s="49">
        <v>50</v>
      </c>
      <c r="D237" s="52">
        <v>50</v>
      </c>
      <c r="E237" s="53">
        <v>0</v>
      </c>
      <c r="F237" s="50"/>
    </row>
    <row r="238" s="22" customFormat="1" ht="17.449999999999999" customHeight="1">
      <c r="A238" s="47">
        <v>20811</v>
      </c>
      <c r="B238" s="51" t="s">
        <v>409</v>
      </c>
      <c r="C238" s="49">
        <f>SUM(C239:C243)</f>
        <v>1876.24</v>
      </c>
      <c r="D238" s="52">
        <f>SUM(D239:D243)</f>
        <v>1869.24</v>
      </c>
      <c r="E238" s="53">
        <f>SUM(E239:E243)</f>
        <v>7</v>
      </c>
      <c r="F238" s="50"/>
    </row>
    <row r="239" s="22" customFormat="1" ht="17.449999999999999" customHeight="1">
      <c r="A239" s="47">
        <v>2081101</v>
      </c>
      <c r="B239" s="51" t="s">
        <v>410</v>
      </c>
      <c r="C239" s="49">
        <v>98.239999999999995</v>
      </c>
      <c r="D239" s="52">
        <v>98.239999999999995</v>
      </c>
      <c r="E239" s="53">
        <v>0</v>
      </c>
      <c r="F239" s="50"/>
    </row>
    <row r="240" s="22" customFormat="1" ht="17.449999999999999" customHeight="1">
      <c r="A240" s="47">
        <v>2081102</v>
      </c>
      <c r="B240" s="51" t="s">
        <v>411</v>
      </c>
      <c r="C240" s="49">
        <v>0</v>
      </c>
      <c r="D240" s="52">
        <v>0</v>
      </c>
      <c r="E240" s="53">
        <v>0</v>
      </c>
      <c r="F240" s="50"/>
    </row>
    <row r="241" s="22" customFormat="1" ht="17.449999999999999" customHeight="1">
      <c r="A241" s="47">
        <v>2081104</v>
      </c>
      <c r="B241" s="51" t="s">
        <v>412</v>
      </c>
      <c r="C241" s="49">
        <v>0</v>
      </c>
      <c r="D241" s="52">
        <v>0</v>
      </c>
      <c r="E241" s="53">
        <v>0</v>
      </c>
      <c r="F241" s="50"/>
    </row>
    <row r="242" s="22" customFormat="1" ht="17.449999999999999" customHeight="1">
      <c r="A242" s="47">
        <v>2081107</v>
      </c>
      <c r="B242" s="51" t="s">
        <v>413</v>
      </c>
      <c r="C242" s="49">
        <v>0</v>
      </c>
      <c r="D242" s="52">
        <v>0</v>
      </c>
      <c r="E242" s="53">
        <v>0</v>
      </c>
      <c r="F242" s="50"/>
    </row>
    <row r="243" s="22" customFormat="1" ht="17.449999999999999" customHeight="1">
      <c r="A243" s="47">
        <v>2081199</v>
      </c>
      <c r="B243" s="51" t="s">
        <v>414</v>
      </c>
      <c r="C243" s="49">
        <v>1778</v>
      </c>
      <c r="D243" s="52">
        <v>1771</v>
      </c>
      <c r="E243" s="53">
        <v>7</v>
      </c>
      <c r="F243" s="50"/>
    </row>
    <row r="244" s="22" customFormat="1" ht="17.449999999999999" customHeight="1">
      <c r="A244" s="47">
        <v>20816</v>
      </c>
      <c r="B244" s="51" t="s">
        <v>415</v>
      </c>
      <c r="C244" s="49">
        <f>SUM(C245:C246)</f>
        <v>36.32</v>
      </c>
      <c r="D244" s="52">
        <f>SUM(D245:D246)</f>
        <v>31.32</v>
      </c>
      <c r="E244" s="53">
        <f>SUM(E245:E246)</f>
        <v>5</v>
      </c>
      <c r="F244" s="50"/>
    </row>
    <row r="245" s="22" customFormat="1" ht="17.449999999999999" customHeight="1">
      <c r="A245" s="47">
        <v>2081601</v>
      </c>
      <c r="B245" s="51" t="s">
        <v>416</v>
      </c>
      <c r="C245" s="49">
        <v>28.32</v>
      </c>
      <c r="D245" s="52">
        <v>28.32</v>
      </c>
      <c r="E245" s="53">
        <v>0</v>
      </c>
      <c r="F245" s="50"/>
    </row>
    <row r="246" s="22" customFormat="1" ht="17.449999999999999" customHeight="1">
      <c r="A246" s="47">
        <v>2081602</v>
      </c>
      <c r="B246" s="51" t="s">
        <v>417</v>
      </c>
      <c r="C246" s="49">
        <v>8</v>
      </c>
      <c r="D246" s="52">
        <v>3</v>
      </c>
      <c r="E246" s="53">
        <v>5</v>
      </c>
      <c r="F246" s="50"/>
    </row>
    <row r="247" s="22" customFormat="1" ht="17.449999999999999" customHeight="1">
      <c r="A247" s="47">
        <v>20820</v>
      </c>
      <c r="B247" s="51" t="s">
        <v>418</v>
      </c>
      <c r="C247" s="49">
        <f>SUM(C248:C249)</f>
        <v>396.20999999999998</v>
      </c>
      <c r="D247" s="52">
        <f>SUM(D248:D249)</f>
        <v>141.21000000000001</v>
      </c>
      <c r="E247" s="53">
        <f>SUM(E248:E249)</f>
        <v>255</v>
      </c>
      <c r="F247" s="50"/>
    </row>
    <row r="248" s="22" customFormat="1" ht="17.449999999999999" customHeight="1">
      <c r="A248" s="47">
        <v>2082001</v>
      </c>
      <c r="B248" s="51" t="s">
        <v>419</v>
      </c>
      <c r="C248" s="49">
        <v>85</v>
      </c>
      <c r="D248" s="52">
        <v>85</v>
      </c>
      <c r="E248" s="53">
        <v>0</v>
      </c>
      <c r="F248" s="50"/>
    </row>
    <row r="249" s="22" customFormat="1" ht="17.449999999999999" customHeight="1">
      <c r="A249" s="47">
        <v>2082002</v>
      </c>
      <c r="B249" s="51" t="s">
        <v>420</v>
      </c>
      <c r="C249" s="49">
        <v>311.20999999999998</v>
      </c>
      <c r="D249" s="52">
        <v>56.210000000000001</v>
      </c>
      <c r="E249" s="53">
        <v>255</v>
      </c>
      <c r="F249" s="50"/>
    </row>
    <row r="250" s="22" customFormat="1" ht="17.449999999999999" customHeight="1">
      <c r="A250" s="47">
        <v>20825</v>
      </c>
      <c r="B250" s="51" t="s">
        <v>421</v>
      </c>
      <c r="C250" s="49">
        <f>C251</f>
        <v>329.99000000000001</v>
      </c>
      <c r="D250" s="52">
        <f>D251</f>
        <v>0</v>
      </c>
      <c r="E250" s="53">
        <f>E251</f>
        <v>329.99000000000001</v>
      </c>
      <c r="F250" s="50"/>
    </row>
    <row r="251" s="22" customFormat="1" ht="17.449999999999999" customHeight="1">
      <c r="A251" s="47">
        <v>2082501</v>
      </c>
      <c r="B251" s="51" t="s">
        <v>422</v>
      </c>
      <c r="C251" s="49">
        <v>329.99000000000001</v>
      </c>
      <c r="D251" s="52">
        <v>0</v>
      </c>
      <c r="E251" s="53">
        <v>329.99000000000001</v>
      </c>
      <c r="F251" s="50"/>
    </row>
    <row r="252" s="22" customFormat="1" ht="17.449999999999999" customHeight="1">
      <c r="A252" s="47">
        <v>20826</v>
      </c>
      <c r="B252" s="51" t="s">
        <v>423</v>
      </c>
      <c r="C252" s="49">
        <f>C253</f>
        <v>11103</v>
      </c>
      <c r="D252" s="52">
        <f>D253</f>
        <v>150</v>
      </c>
      <c r="E252" s="53">
        <f>E253</f>
        <v>10953</v>
      </c>
      <c r="F252" s="50"/>
    </row>
    <row r="253" s="22" customFormat="1" ht="17.449999999999999" customHeight="1">
      <c r="A253" s="47">
        <v>2082601</v>
      </c>
      <c r="B253" s="51" t="s">
        <v>424</v>
      </c>
      <c r="C253" s="49">
        <v>11103</v>
      </c>
      <c r="D253" s="52">
        <v>150</v>
      </c>
      <c r="E253" s="53">
        <v>10953</v>
      </c>
      <c r="F253" s="50"/>
    </row>
    <row r="254" s="22" customFormat="1" ht="17.449999999999999" customHeight="1">
      <c r="A254" s="47">
        <v>20827</v>
      </c>
      <c r="B254" s="51" t="s">
        <v>425</v>
      </c>
      <c r="C254" s="49">
        <f>C255</f>
        <v>275</v>
      </c>
      <c r="D254" s="52">
        <f>D255</f>
        <v>275</v>
      </c>
      <c r="E254" s="53">
        <f>E255</f>
        <v>0</v>
      </c>
      <c r="F254" s="50"/>
    </row>
    <row r="255" s="22" customFormat="1" ht="17.449999999999999" customHeight="1">
      <c r="A255" s="47">
        <v>2082799</v>
      </c>
      <c r="B255" s="51" t="s">
        <v>426</v>
      </c>
      <c r="C255" s="49">
        <v>275</v>
      </c>
      <c r="D255" s="52">
        <v>275</v>
      </c>
      <c r="E255" s="53">
        <v>0</v>
      </c>
      <c r="F255" s="50"/>
    </row>
    <row r="256" s="22" customFormat="1" ht="17.449999999999999" customHeight="1">
      <c r="A256" s="47">
        <v>20828</v>
      </c>
      <c r="B256" s="51" t="s">
        <v>427</v>
      </c>
      <c r="C256" s="49">
        <f>SUM(C257:C260)</f>
        <v>949.66999999999996</v>
      </c>
      <c r="D256" s="52">
        <f>SUM(D257:D260)</f>
        <v>949.66999999999996</v>
      </c>
      <c r="E256" s="53">
        <f>SUM(E257:E260)</f>
        <v>0</v>
      </c>
      <c r="F256" s="50"/>
    </row>
    <row r="257" s="22" customFormat="1" ht="17.449999999999999" customHeight="1">
      <c r="A257" s="47">
        <v>2082801</v>
      </c>
      <c r="B257" s="51" t="s">
        <v>275</v>
      </c>
      <c r="C257" s="49">
        <v>182.90000000000001</v>
      </c>
      <c r="D257" s="52">
        <v>182.90000000000001</v>
      </c>
      <c r="E257" s="53">
        <v>0</v>
      </c>
      <c r="F257" s="50"/>
    </row>
    <row r="258" s="22" customFormat="1" ht="17.449999999999999" customHeight="1">
      <c r="A258" s="47">
        <v>2082802</v>
      </c>
      <c r="B258" s="51" t="s">
        <v>428</v>
      </c>
      <c r="C258" s="49">
        <v>112.77</v>
      </c>
      <c r="D258" s="52">
        <v>112.77</v>
      </c>
      <c r="E258" s="53">
        <v>0</v>
      </c>
      <c r="F258" s="50"/>
    </row>
    <row r="259" s="22" customFormat="1" ht="17.449999999999999" customHeight="1">
      <c r="A259" s="47">
        <v>2082804</v>
      </c>
      <c r="B259" s="51" t="s">
        <v>429</v>
      </c>
      <c r="C259" s="49">
        <v>244</v>
      </c>
      <c r="D259" s="52">
        <v>244</v>
      </c>
      <c r="E259" s="53">
        <v>0</v>
      </c>
      <c r="F259" s="50"/>
    </row>
    <row r="260" s="22" customFormat="1" ht="17.449999999999999" customHeight="1">
      <c r="A260" s="47">
        <v>2082899</v>
      </c>
      <c r="B260" s="51" t="s">
        <v>430</v>
      </c>
      <c r="C260" s="49">
        <v>410</v>
      </c>
      <c r="D260" s="52">
        <v>410</v>
      </c>
      <c r="E260" s="53">
        <v>0</v>
      </c>
      <c r="F260" s="50"/>
    </row>
    <row r="261" s="22" customFormat="1" ht="17.449999999999999" customHeight="1">
      <c r="A261" s="47">
        <v>20899</v>
      </c>
      <c r="B261" s="51" t="s">
        <v>431</v>
      </c>
      <c r="C261" s="49">
        <f>C262</f>
        <v>134.02000000000001</v>
      </c>
      <c r="D261" s="52">
        <f>D262</f>
        <v>0</v>
      </c>
      <c r="E261" s="53">
        <f>E262</f>
        <v>134.02000000000001</v>
      </c>
      <c r="F261" s="50"/>
    </row>
    <row r="262" s="22" customFormat="1" ht="17.449999999999999" customHeight="1">
      <c r="A262" s="47">
        <v>2089901</v>
      </c>
      <c r="B262" s="51" t="s">
        <v>432</v>
      </c>
      <c r="C262" s="49">
        <v>134.02000000000001</v>
      </c>
      <c r="D262" s="52">
        <v>0</v>
      </c>
      <c r="E262" s="53">
        <v>134.02000000000001</v>
      </c>
      <c r="F262" s="50"/>
    </row>
    <row r="263" s="22" customFormat="1" ht="17.449999999999999" customHeight="1">
      <c r="A263" s="47">
        <v>210</v>
      </c>
      <c r="B263" s="51" t="s">
        <v>433</v>
      </c>
      <c r="C263" s="49">
        <f>C264+C268+C272+C280+C282+C286+C288+C290+C292+C298</f>
        <v>11839.040000000001</v>
      </c>
      <c r="D263" s="52">
        <f>D264+D268+D272+D280+D282+D286+D288+D290+D292+D298</f>
        <v>7700.04</v>
      </c>
      <c r="E263" s="53">
        <f>E264+E268+E272+E280+E282+E286+E288+E290+E292+E298</f>
        <v>4139</v>
      </c>
      <c r="F263" s="50"/>
    </row>
    <row r="264" s="22" customFormat="1" ht="17.449999999999999" customHeight="1">
      <c r="A264" s="47">
        <v>21001</v>
      </c>
      <c r="B264" s="51" t="s">
        <v>434</v>
      </c>
      <c r="C264" s="49">
        <f>SUM(C265:C267)</f>
        <v>397.98000000000002</v>
      </c>
      <c r="D264" s="52">
        <f>SUM(D265:D267)</f>
        <v>387.67000000000002</v>
      </c>
      <c r="E264" s="53">
        <f>SUM(E265:E267)</f>
        <v>10.31</v>
      </c>
      <c r="F264" s="50"/>
    </row>
    <row r="265" s="22" customFormat="1" ht="17.449999999999999" customHeight="1">
      <c r="A265" s="47">
        <v>2100101</v>
      </c>
      <c r="B265" s="51" t="s">
        <v>435</v>
      </c>
      <c r="C265" s="49">
        <v>308.98000000000002</v>
      </c>
      <c r="D265" s="52">
        <v>308.67000000000002</v>
      </c>
      <c r="E265" s="53">
        <v>0.31</v>
      </c>
      <c r="F265" s="50"/>
    </row>
    <row r="266" s="22" customFormat="1" ht="17.449999999999999" customHeight="1">
      <c r="A266" s="47">
        <v>2100102</v>
      </c>
      <c r="B266" s="51" t="s">
        <v>436</v>
      </c>
      <c r="C266" s="49">
        <v>0</v>
      </c>
      <c r="D266" s="52">
        <v>0</v>
      </c>
      <c r="E266" s="53">
        <v>0</v>
      </c>
      <c r="F266" s="50"/>
    </row>
    <row r="267" s="22" customFormat="1" ht="17.449999999999999" customHeight="1">
      <c r="A267" s="47">
        <v>2100199</v>
      </c>
      <c r="B267" s="51" t="s">
        <v>437</v>
      </c>
      <c r="C267" s="49">
        <v>89</v>
      </c>
      <c r="D267" s="52">
        <v>79</v>
      </c>
      <c r="E267" s="53">
        <v>10</v>
      </c>
      <c r="F267" s="50"/>
    </row>
    <row r="268" s="22" customFormat="1" ht="17.449999999999999" customHeight="1">
      <c r="A268" s="47">
        <v>21002</v>
      </c>
      <c r="B268" s="51" t="s">
        <v>438</v>
      </c>
      <c r="C268" s="49">
        <f>SUM(C269:C271)</f>
        <v>2571.1999999999998</v>
      </c>
      <c r="D268" s="52">
        <f>SUM(D269:D271)</f>
        <v>1060</v>
      </c>
      <c r="E268" s="53">
        <f>SUM(E269:E271)</f>
        <v>1511.2</v>
      </c>
      <c r="F268" s="50"/>
    </row>
    <row r="269" s="22" customFormat="1" ht="17.449999999999999" customHeight="1">
      <c r="A269" s="47">
        <v>2100201</v>
      </c>
      <c r="B269" s="51" t="s">
        <v>439</v>
      </c>
      <c r="C269" s="49">
        <v>616</v>
      </c>
      <c r="D269" s="52">
        <v>220</v>
      </c>
      <c r="E269" s="53">
        <v>396</v>
      </c>
      <c r="F269" s="50"/>
    </row>
    <row r="270" s="22" customFormat="1" ht="17.449999999999999" customHeight="1">
      <c r="A270" s="47">
        <v>2100202</v>
      </c>
      <c r="B270" s="51" t="s">
        <v>440</v>
      </c>
      <c r="C270" s="49">
        <v>40</v>
      </c>
      <c r="D270" s="52">
        <v>40</v>
      </c>
      <c r="E270" s="53">
        <v>0</v>
      </c>
      <c r="F270" s="50"/>
    </row>
    <row r="271" s="22" customFormat="1" ht="17.449999999999999" customHeight="1">
      <c r="A271" s="47">
        <v>2100299</v>
      </c>
      <c r="B271" s="51" t="s">
        <v>441</v>
      </c>
      <c r="C271" s="49">
        <v>1915.2</v>
      </c>
      <c r="D271" s="52">
        <v>800</v>
      </c>
      <c r="E271" s="53">
        <v>1115.2</v>
      </c>
      <c r="F271" s="50"/>
    </row>
    <row r="272" s="22" customFormat="1" ht="17.449999999999999" customHeight="1">
      <c r="A272" s="47">
        <v>21004</v>
      </c>
      <c r="B272" s="51" t="s">
        <v>442</v>
      </c>
      <c r="C272" s="49">
        <f>SUM(C273:C279)</f>
        <v>5232.4799999999996</v>
      </c>
      <c r="D272" s="52">
        <f>SUM(D273:D279)</f>
        <v>2728.48</v>
      </c>
      <c r="E272" s="53">
        <f>SUM(E273:E279)</f>
        <v>2504</v>
      </c>
      <c r="F272" s="50"/>
    </row>
    <row r="273" s="22" customFormat="1" ht="17.449999999999999" customHeight="1">
      <c r="A273" s="47">
        <v>2100401</v>
      </c>
      <c r="B273" s="51" t="s">
        <v>443</v>
      </c>
      <c r="C273" s="49">
        <v>4301.1000000000004</v>
      </c>
      <c r="D273" s="52">
        <v>2027.0999999999999</v>
      </c>
      <c r="E273" s="53">
        <v>2274</v>
      </c>
      <c r="F273" s="50"/>
    </row>
    <row r="274" s="22" customFormat="1" ht="17.449999999999999" customHeight="1">
      <c r="A274" s="47">
        <v>2100402</v>
      </c>
      <c r="B274" s="51" t="s">
        <v>444</v>
      </c>
      <c r="C274" s="49">
        <v>209.87</v>
      </c>
      <c r="D274" s="52">
        <v>209.87</v>
      </c>
      <c r="E274" s="53">
        <v>0</v>
      </c>
      <c r="F274" s="50"/>
    </row>
    <row r="275" s="22" customFormat="1" ht="17.449999999999999" customHeight="1">
      <c r="A275" s="47">
        <v>2100403</v>
      </c>
      <c r="B275" s="51" t="s">
        <v>445</v>
      </c>
      <c r="C275" s="49">
        <v>157.41</v>
      </c>
      <c r="D275" s="52">
        <v>157.41</v>
      </c>
      <c r="E275" s="53">
        <v>0</v>
      </c>
      <c r="F275" s="50"/>
    </row>
    <row r="276" s="22" customFormat="1" ht="17.449999999999999" customHeight="1">
      <c r="A276" s="47">
        <v>2100406</v>
      </c>
      <c r="B276" s="51" t="s">
        <v>446</v>
      </c>
      <c r="C276" s="49">
        <v>424.10000000000002</v>
      </c>
      <c r="D276" s="52">
        <v>224.09999999999999</v>
      </c>
      <c r="E276" s="53">
        <v>200</v>
      </c>
      <c r="F276" s="50"/>
    </row>
    <row r="277" s="22" customFormat="1" ht="17.449999999999999" customHeight="1">
      <c r="A277" s="47">
        <v>2100408</v>
      </c>
      <c r="B277" s="51" t="s">
        <v>447</v>
      </c>
      <c r="C277" s="49">
        <v>30</v>
      </c>
      <c r="D277" s="52">
        <v>0</v>
      </c>
      <c r="E277" s="53">
        <v>30</v>
      </c>
      <c r="F277" s="50"/>
    </row>
    <row r="278" s="22" customFormat="1" ht="17.449999999999999" customHeight="1">
      <c r="A278" s="47">
        <v>2100409</v>
      </c>
      <c r="B278" s="51" t="s">
        <v>448</v>
      </c>
      <c r="C278" s="49">
        <v>10</v>
      </c>
      <c r="D278" s="52">
        <v>10</v>
      </c>
      <c r="E278" s="53">
        <v>0</v>
      </c>
      <c r="F278" s="50"/>
    </row>
    <row r="279" s="22" customFormat="1" ht="17.449999999999999" customHeight="1">
      <c r="A279" s="47">
        <v>2100499</v>
      </c>
      <c r="B279" s="51" t="s">
        <v>449</v>
      </c>
      <c r="C279" s="49">
        <v>100</v>
      </c>
      <c r="D279" s="52">
        <v>100</v>
      </c>
      <c r="E279" s="53">
        <v>0</v>
      </c>
      <c r="F279" s="50"/>
    </row>
    <row r="280" s="22" customFormat="1" ht="17.449999999999999" customHeight="1">
      <c r="A280" s="47">
        <v>21007</v>
      </c>
      <c r="B280" s="51" t="s">
        <v>450</v>
      </c>
      <c r="C280" s="49">
        <f>C281</f>
        <v>181.94999999999999</v>
      </c>
      <c r="D280" s="52">
        <f>D281</f>
        <v>155.94999999999999</v>
      </c>
      <c r="E280" s="53">
        <f>E281</f>
        <v>26</v>
      </c>
      <c r="F280" s="50"/>
    </row>
    <row r="281" s="22" customFormat="1" ht="17.449999999999999" customHeight="1">
      <c r="A281" s="47">
        <v>2100716</v>
      </c>
      <c r="B281" s="51" t="s">
        <v>451</v>
      </c>
      <c r="C281" s="49">
        <v>181.94999999999999</v>
      </c>
      <c r="D281" s="52">
        <v>155.94999999999999</v>
      </c>
      <c r="E281" s="53">
        <v>26</v>
      </c>
      <c r="F281" s="50"/>
    </row>
    <row r="282" s="22" customFormat="1" ht="17.449999999999999" customHeight="1">
      <c r="A282" s="47">
        <v>21011</v>
      </c>
      <c r="B282" s="51" t="s">
        <v>452</v>
      </c>
      <c r="C282" s="49">
        <f>SUM(C283:C285)</f>
        <v>2979.2399999999998</v>
      </c>
      <c r="D282" s="52">
        <f>SUM(D283:D285)</f>
        <v>2965.04</v>
      </c>
      <c r="E282" s="53">
        <f>SUM(E283:E285)</f>
        <v>14.199999999999999</v>
      </c>
      <c r="F282" s="50"/>
    </row>
    <row r="283" s="22" customFormat="1" ht="17.449999999999999" customHeight="1">
      <c r="A283" s="47">
        <v>2101101</v>
      </c>
      <c r="B283" s="51" t="s">
        <v>453</v>
      </c>
      <c r="C283" s="49">
        <v>2403.6300000000001</v>
      </c>
      <c r="D283" s="52">
        <v>2403.6300000000001</v>
      </c>
      <c r="E283" s="53">
        <v>0</v>
      </c>
      <c r="F283" s="50"/>
    </row>
    <row r="284" s="22" customFormat="1" ht="17.449999999999999" customHeight="1">
      <c r="A284" s="47">
        <v>2101102</v>
      </c>
      <c r="B284" s="51" t="s">
        <v>454</v>
      </c>
      <c r="C284" s="49">
        <v>555.61000000000001</v>
      </c>
      <c r="D284" s="52">
        <v>541.40999999999997</v>
      </c>
      <c r="E284" s="53">
        <v>14.199999999999999</v>
      </c>
      <c r="F284" s="50"/>
    </row>
    <row r="285" s="22" customFormat="1" ht="17.449999999999999" customHeight="1">
      <c r="A285" s="47">
        <v>2101199</v>
      </c>
      <c r="B285" s="51" t="s">
        <v>455</v>
      </c>
      <c r="C285" s="49">
        <v>20</v>
      </c>
      <c r="D285" s="52">
        <v>20</v>
      </c>
      <c r="E285" s="53">
        <v>0</v>
      </c>
      <c r="F285" s="50"/>
    </row>
    <row r="286" s="22" customFormat="1" ht="17.449999999999999" customHeight="1">
      <c r="A286" s="47">
        <v>21012</v>
      </c>
      <c r="B286" s="51" t="s">
        <v>456</v>
      </c>
      <c r="C286" s="49">
        <f>C287</f>
        <v>16</v>
      </c>
      <c r="D286" s="52">
        <f>D287</f>
        <v>16</v>
      </c>
      <c r="E286" s="53">
        <f>E287</f>
        <v>0</v>
      </c>
      <c r="F286" s="50"/>
    </row>
    <row r="287" s="22" customFormat="1" ht="17.449999999999999" customHeight="1">
      <c r="A287" s="47">
        <v>2101299</v>
      </c>
      <c r="B287" s="51" t="s">
        <v>457</v>
      </c>
      <c r="C287" s="49">
        <v>16</v>
      </c>
      <c r="D287" s="52">
        <v>16</v>
      </c>
      <c r="E287" s="53">
        <v>0</v>
      </c>
      <c r="F287" s="50"/>
    </row>
    <row r="288" s="22" customFormat="1" ht="17.449999999999999" customHeight="1">
      <c r="A288" s="47">
        <v>21013</v>
      </c>
      <c r="B288" s="51" t="s">
        <v>458</v>
      </c>
      <c r="C288" s="49">
        <f>C289</f>
        <v>12</v>
      </c>
      <c r="D288" s="52">
        <f>D289</f>
        <v>12</v>
      </c>
      <c r="E288" s="53">
        <f>E289</f>
        <v>0</v>
      </c>
      <c r="F288" s="50"/>
    </row>
    <row r="289" s="22" customFormat="1" ht="17.449999999999999" customHeight="1">
      <c r="A289" s="47">
        <v>2101399</v>
      </c>
      <c r="B289" s="51" t="s">
        <v>459</v>
      </c>
      <c r="C289" s="49">
        <v>12</v>
      </c>
      <c r="D289" s="52">
        <v>12</v>
      </c>
      <c r="E289" s="53">
        <v>0</v>
      </c>
      <c r="F289" s="50"/>
    </row>
    <row r="290" s="22" customFormat="1" ht="17.449999999999999" customHeight="1">
      <c r="A290" s="47">
        <v>21014</v>
      </c>
      <c r="B290" s="51" t="s">
        <v>460</v>
      </c>
      <c r="C290" s="49">
        <f>C291</f>
        <v>49</v>
      </c>
      <c r="D290" s="52">
        <f>D291</f>
        <v>0</v>
      </c>
      <c r="E290" s="53">
        <f>E291</f>
        <v>49</v>
      </c>
      <c r="F290" s="50"/>
    </row>
    <row r="291" s="22" customFormat="1" ht="17.449999999999999" customHeight="1">
      <c r="A291" s="47">
        <v>2101401</v>
      </c>
      <c r="B291" s="51" t="s">
        <v>461</v>
      </c>
      <c r="C291" s="49">
        <v>49</v>
      </c>
      <c r="D291" s="52">
        <v>0</v>
      </c>
      <c r="E291" s="53">
        <v>49</v>
      </c>
      <c r="F291" s="50"/>
    </row>
    <row r="292" s="22" customFormat="1" ht="17.449999999999999" customHeight="1">
      <c r="A292" s="47">
        <v>21015</v>
      </c>
      <c r="B292" s="51" t="s">
        <v>462</v>
      </c>
      <c r="C292" s="49">
        <f>SUM(C293:C297)</f>
        <v>374.89999999999998</v>
      </c>
      <c r="D292" s="52">
        <f>SUM(D293:D297)</f>
        <v>374.89999999999998</v>
      </c>
      <c r="E292" s="53">
        <f>SUM(E293:E297)</f>
        <v>0</v>
      </c>
      <c r="F292" s="50"/>
    </row>
    <row r="293" s="22" customFormat="1" ht="17.449999999999999" customHeight="1">
      <c r="A293" s="47">
        <v>2101501</v>
      </c>
      <c r="B293" s="51" t="s">
        <v>275</v>
      </c>
      <c r="C293" s="49">
        <v>106.25</v>
      </c>
      <c r="D293" s="52">
        <v>106.25</v>
      </c>
      <c r="E293" s="53">
        <v>0</v>
      </c>
      <c r="F293" s="50"/>
    </row>
    <row r="294" s="22" customFormat="1" ht="17.449999999999999" customHeight="1">
      <c r="A294" s="47">
        <v>2101502</v>
      </c>
      <c r="B294" s="51" t="s">
        <v>428</v>
      </c>
      <c r="C294" s="49">
        <v>30</v>
      </c>
      <c r="D294" s="52">
        <v>30</v>
      </c>
      <c r="E294" s="53">
        <v>0</v>
      </c>
      <c r="F294" s="50"/>
    </row>
    <row r="295" s="22" customFormat="1" ht="17.449999999999999" customHeight="1">
      <c r="A295" s="47">
        <v>2101504</v>
      </c>
      <c r="B295" s="51" t="s">
        <v>277</v>
      </c>
      <c r="C295" s="49">
        <v>5</v>
      </c>
      <c r="D295" s="52">
        <v>5</v>
      </c>
      <c r="E295" s="53">
        <v>0</v>
      </c>
      <c r="F295" s="50"/>
    </row>
    <row r="296" s="22" customFormat="1" ht="17.449999999999999" customHeight="1">
      <c r="A296" s="47">
        <v>2101505</v>
      </c>
      <c r="B296" s="51" t="s">
        <v>463</v>
      </c>
      <c r="C296" s="49">
        <v>25</v>
      </c>
      <c r="D296" s="52">
        <v>25</v>
      </c>
      <c r="E296" s="53">
        <v>0</v>
      </c>
      <c r="F296" s="50"/>
    </row>
    <row r="297" s="22" customFormat="1" ht="17.449999999999999" customHeight="1">
      <c r="A297" s="47">
        <v>2101506</v>
      </c>
      <c r="B297" s="51" t="s">
        <v>464</v>
      </c>
      <c r="C297" s="49">
        <v>208.65000000000001</v>
      </c>
      <c r="D297" s="52">
        <v>208.65000000000001</v>
      </c>
      <c r="E297" s="53">
        <v>0</v>
      </c>
      <c r="F297" s="50"/>
    </row>
    <row r="298" s="22" customFormat="1" ht="17.449999999999999" customHeight="1">
      <c r="A298" s="47">
        <v>21099</v>
      </c>
      <c r="B298" s="51" t="s">
        <v>465</v>
      </c>
      <c r="C298" s="49">
        <f>C299</f>
        <v>24.289999999999999</v>
      </c>
      <c r="D298" s="52">
        <f>D299</f>
        <v>0</v>
      </c>
      <c r="E298" s="53">
        <f>E299</f>
        <v>24.289999999999999</v>
      </c>
      <c r="F298" s="50"/>
    </row>
    <row r="299" s="22" customFormat="1" ht="17.449999999999999" customHeight="1">
      <c r="A299" s="47">
        <v>2109901</v>
      </c>
      <c r="B299" s="51" t="s">
        <v>466</v>
      </c>
      <c r="C299" s="49">
        <v>24.289999999999999</v>
      </c>
      <c r="D299" s="52">
        <v>0</v>
      </c>
      <c r="E299" s="53">
        <v>24.289999999999999</v>
      </c>
      <c r="F299" s="50"/>
    </row>
    <row r="300" s="22" customFormat="1" ht="17.449999999999999" customHeight="1">
      <c r="A300" s="47">
        <v>211</v>
      </c>
      <c r="B300" s="51" t="s">
        <v>467</v>
      </c>
      <c r="C300" s="49">
        <f>C301+C305+C308+C310+C312+C314</f>
        <v>6585.8299999999999</v>
      </c>
      <c r="D300" s="52">
        <f>D301+D305+D308+D310+D312+D314</f>
        <v>3506.8299999999999</v>
      </c>
      <c r="E300" s="53">
        <f>E301+E305+E308+E310+E312+E314</f>
        <v>3079</v>
      </c>
      <c r="F300" s="50"/>
    </row>
    <row r="301" s="22" customFormat="1" ht="17.449999999999999" customHeight="1">
      <c r="A301" s="47">
        <v>21101</v>
      </c>
      <c r="B301" s="51" t="s">
        <v>468</v>
      </c>
      <c r="C301" s="49">
        <f>SUM(C302:C304)</f>
        <v>2850.2399999999998</v>
      </c>
      <c r="D301" s="52">
        <f>SUM(D302:D304)</f>
        <v>790.24000000000001</v>
      </c>
      <c r="E301" s="53">
        <f>SUM(E302:E304)</f>
        <v>2060</v>
      </c>
      <c r="F301" s="50"/>
    </row>
    <row r="302" s="22" customFormat="1" ht="17.449999999999999" customHeight="1">
      <c r="A302" s="47">
        <v>2110101</v>
      </c>
      <c r="B302" s="51" t="s">
        <v>469</v>
      </c>
      <c r="C302" s="49">
        <v>590</v>
      </c>
      <c r="D302" s="52">
        <v>590</v>
      </c>
      <c r="E302" s="53">
        <v>0</v>
      </c>
      <c r="F302" s="50"/>
    </row>
    <row r="303" s="22" customFormat="1" ht="17.449999999999999" customHeight="1">
      <c r="A303" s="47">
        <v>2110102</v>
      </c>
      <c r="B303" s="51" t="s">
        <v>470</v>
      </c>
      <c r="C303" s="49">
        <v>0</v>
      </c>
      <c r="D303" s="52">
        <v>0</v>
      </c>
      <c r="E303" s="53">
        <v>0</v>
      </c>
      <c r="F303" s="50"/>
    </row>
    <row r="304" s="22" customFormat="1" ht="17.449999999999999" customHeight="1">
      <c r="A304" s="47">
        <v>2110199</v>
      </c>
      <c r="B304" s="51" t="s">
        <v>471</v>
      </c>
      <c r="C304" s="49">
        <v>2260.2399999999998</v>
      </c>
      <c r="D304" s="52">
        <v>200.24000000000001</v>
      </c>
      <c r="E304" s="53">
        <v>2060</v>
      </c>
      <c r="F304" s="50"/>
    </row>
    <row r="305" s="22" customFormat="1" ht="17.449999999999999" customHeight="1">
      <c r="A305" s="47">
        <v>21102</v>
      </c>
      <c r="B305" s="51" t="s">
        <v>472</v>
      </c>
      <c r="C305" s="49">
        <f>SUM(C306:C307)</f>
        <v>216.59</v>
      </c>
      <c r="D305" s="52">
        <f>SUM(D306:D307)</f>
        <v>216.59</v>
      </c>
      <c r="E305" s="53">
        <f>SUM(E306:E307)</f>
        <v>0</v>
      </c>
      <c r="F305" s="50"/>
    </row>
    <row r="306" s="22" customFormat="1" ht="17.449999999999999" customHeight="1">
      <c r="A306" s="47">
        <v>2110203</v>
      </c>
      <c r="B306" s="51" t="s">
        <v>473</v>
      </c>
      <c r="C306" s="49">
        <v>216.59</v>
      </c>
      <c r="D306" s="52">
        <v>216.59</v>
      </c>
      <c r="E306" s="53">
        <v>0</v>
      </c>
      <c r="F306" s="50"/>
    </row>
    <row r="307" s="22" customFormat="1" ht="17.449999999999999" customHeight="1">
      <c r="A307" s="47">
        <v>2110299</v>
      </c>
      <c r="B307" s="51" t="s">
        <v>474</v>
      </c>
      <c r="C307" s="49">
        <v>0</v>
      </c>
      <c r="D307" s="52">
        <v>0</v>
      </c>
      <c r="E307" s="53">
        <v>0</v>
      </c>
      <c r="F307" s="50"/>
    </row>
    <row r="308" s="22" customFormat="1" ht="17.449999999999999" customHeight="1">
      <c r="A308" s="47">
        <v>21103</v>
      </c>
      <c r="B308" s="51" t="s">
        <v>475</v>
      </c>
      <c r="C308" s="49">
        <f>C309</f>
        <v>2500</v>
      </c>
      <c r="D308" s="52">
        <f>D309</f>
        <v>2500</v>
      </c>
      <c r="E308" s="53">
        <f>E309</f>
        <v>0</v>
      </c>
      <c r="F308" s="50"/>
    </row>
    <row r="309" s="22" customFormat="1" ht="17.449999999999999" customHeight="1">
      <c r="A309" s="47">
        <v>2110302</v>
      </c>
      <c r="B309" s="51" t="s">
        <v>476</v>
      </c>
      <c r="C309" s="49">
        <v>2500</v>
      </c>
      <c r="D309" s="52">
        <v>2500</v>
      </c>
      <c r="E309" s="53">
        <v>0</v>
      </c>
      <c r="F309" s="50"/>
    </row>
    <row r="310" s="22" customFormat="1" ht="17.449999999999999" customHeight="1">
      <c r="A310" s="47">
        <v>21104</v>
      </c>
      <c r="B310" s="51" t="s">
        <v>477</v>
      </c>
      <c r="C310" s="49">
        <f>C311</f>
        <v>161</v>
      </c>
      <c r="D310" s="52">
        <f>D311</f>
        <v>0</v>
      </c>
      <c r="E310" s="53">
        <f>E311</f>
        <v>161</v>
      </c>
      <c r="F310" s="50"/>
    </row>
    <row r="311" s="22" customFormat="1" ht="17.449999999999999" customHeight="1">
      <c r="A311" s="47">
        <v>2110402</v>
      </c>
      <c r="B311" s="51" t="s">
        <v>478</v>
      </c>
      <c r="C311" s="49">
        <v>161</v>
      </c>
      <c r="D311" s="52">
        <v>0</v>
      </c>
      <c r="E311" s="53">
        <v>161</v>
      </c>
      <c r="F311" s="50"/>
    </row>
    <row r="312" s="22" customFormat="1" ht="17.449999999999999" customHeight="1">
      <c r="A312" s="47">
        <v>21105</v>
      </c>
      <c r="B312" s="51" t="s">
        <v>479</v>
      </c>
      <c r="C312" s="49">
        <f>C313</f>
        <v>40</v>
      </c>
      <c r="D312" s="52">
        <f>D313</f>
        <v>0</v>
      </c>
      <c r="E312" s="53">
        <f>E313</f>
        <v>40</v>
      </c>
      <c r="F312" s="50"/>
    </row>
    <row r="313" s="22" customFormat="1" ht="17.449999999999999" customHeight="1">
      <c r="A313" s="47">
        <v>2110501</v>
      </c>
      <c r="B313" s="51" t="s">
        <v>480</v>
      </c>
      <c r="C313" s="49">
        <v>40</v>
      </c>
      <c r="D313" s="52">
        <v>0</v>
      </c>
      <c r="E313" s="53">
        <v>40</v>
      </c>
      <c r="F313" s="50"/>
    </row>
    <row r="314" s="22" customFormat="1" ht="17.449999999999999" customHeight="1">
      <c r="A314" s="47">
        <v>21110</v>
      </c>
      <c r="B314" s="51" t="s">
        <v>481</v>
      </c>
      <c r="C314" s="49">
        <f>C315</f>
        <v>818</v>
      </c>
      <c r="D314" s="52">
        <f>D315</f>
        <v>0</v>
      </c>
      <c r="E314" s="53">
        <f>E315</f>
        <v>818</v>
      </c>
      <c r="F314" s="50"/>
    </row>
    <row r="315" s="22" customFormat="1" ht="17.449999999999999" customHeight="1">
      <c r="A315" s="47">
        <v>2111001</v>
      </c>
      <c r="B315" s="51" t="s">
        <v>482</v>
      </c>
      <c r="C315" s="49">
        <v>818</v>
      </c>
      <c r="D315" s="52">
        <v>0</v>
      </c>
      <c r="E315" s="53">
        <v>818</v>
      </c>
      <c r="F315" s="50"/>
    </row>
    <row r="316" s="22" customFormat="1" ht="17.449999999999999" customHeight="1">
      <c r="A316" s="47">
        <v>212</v>
      </c>
      <c r="B316" s="51" t="s">
        <v>483</v>
      </c>
      <c r="C316" s="49">
        <f>C317+C325+C327+C329+C331+C333+C335</f>
        <v>12652.51</v>
      </c>
      <c r="D316" s="52">
        <f>D317+D325+D327+D329+D331+D333+D335</f>
        <v>11804.51</v>
      </c>
      <c r="E316" s="53">
        <f>E317+E325+E327+E329+E331+E333+E335</f>
        <v>848</v>
      </c>
      <c r="F316" s="50"/>
    </row>
    <row r="317" s="22" customFormat="1" ht="17.449999999999999" customHeight="1">
      <c r="A317" s="47">
        <v>21201</v>
      </c>
      <c r="B317" s="51" t="s">
        <v>484</v>
      </c>
      <c r="C317" s="49">
        <f>SUM(C318:C324)</f>
        <v>7287.1099999999997</v>
      </c>
      <c r="D317" s="52">
        <f>SUM(D318:D324)</f>
        <v>7287.1099999999997</v>
      </c>
      <c r="E317" s="53">
        <f>SUM(E318:E324)</f>
        <v>0</v>
      </c>
      <c r="F317" s="50"/>
    </row>
    <row r="318" s="22" customFormat="1" ht="17.449999999999999" customHeight="1">
      <c r="A318" s="47">
        <v>2120101</v>
      </c>
      <c r="B318" s="51" t="s">
        <v>485</v>
      </c>
      <c r="C318" s="49">
        <v>1376.26</v>
      </c>
      <c r="D318" s="52">
        <v>1376.26</v>
      </c>
      <c r="E318" s="53">
        <v>0</v>
      </c>
      <c r="F318" s="50"/>
    </row>
    <row r="319" s="22" customFormat="1" ht="17.449999999999999" customHeight="1">
      <c r="A319" s="47">
        <v>2120102</v>
      </c>
      <c r="B319" s="51" t="s">
        <v>486</v>
      </c>
      <c r="C319" s="49">
        <v>0</v>
      </c>
      <c r="D319" s="52">
        <v>0</v>
      </c>
      <c r="E319" s="53">
        <v>0</v>
      </c>
      <c r="F319" s="50"/>
    </row>
    <row r="320" s="22" customFormat="1" ht="17.449999999999999" customHeight="1">
      <c r="A320" s="47">
        <v>2120103</v>
      </c>
      <c r="B320" s="51" t="s">
        <v>487</v>
      </c>
      <c r="C320" s="49">
        <v>0</v>
      </c>
      <c r="D320" s="52">
        <v>0</v>
      </c>
      <c r="E320" s="53">
        <v>0</v>
      </c>
      <c r="F320" s="50"/>
    </row>
    <row r="321" s="22" customFormat="1" ht="17.449999999999999" customHeight="1">
      <c r="A321" s="47">
        <v>2120104</v>
      </c>
      <c r="B321" s="51" t="s">
        <v>488</v>
      </c>
      <c r="C321" s="49">
        <v>4658.3800000000001</v>
      </c>
      <c r="D321" s="52">
        <v>4658.3800000000001</v>
      </c>
      <c r="E321" s="53">
        <v>0</v>
      </c>
      <c r="F321" s="50"/>
    </row>
    <row r="322" s="22" customFormat="1" ht="17.449999999999999" customHeight="1">
      <c r="A322" s="47">
        <v>2120107</v>
      </c>
      <c r="B322" s="51" t="s">
        <v>489</v>
      </c>
      <c r="C322" s="49">
        <v>333</v>
      </c>
      <c r="D322" s="52">
        <v>333</v>
      </c>
      <c r="E322" s="53">
        <v>0</v>
      </c>
      <c r="F322" s="50"/>
    </row>
    <row r="323" s="22" customFormat="1" ht="17.449999999999999" customHeight="1">
      <c r="A323" s="47">
        <v>2120109</v>
      </c>
      <c r="B323" s="51" t="s">
        <v>490</v>
      </c>
      <c r="C323" s="49">
        <v>279.48000000000002</v>
      </c>
      <c r="D323" s="52">
        <v>279.48000000000002</v>
      </c>
      <c r="E323" s="53">
        <v>0</v>
      </c>
      <c r="F323" s="50"/>
    </row>
    <row r="324" s="22" customFormat="1" ht="17.449999999999999" customHeight="1">
      <c r="A324" s="47">
        <v>2120199</v>
      </c>
      <c r="B324" s="51" t="s">
        <v>491</v>
      </c>
      <c r="C324" s="49">
        <v>639.99000000000001</v>
      </c>
      <c r="D324" s="52">
        <v>639.99000000000001</v>
      </c>
      <c r="E324" s="53">
        <v>0</v>
      </c>
      <c r="F324" s="50"/>
    </row>
    <row r="325" s="22" customFormat="1" ht="17.449999999999999" customHeight="1">
      <c r="A325" s="47">
        <v>21202</v>
      </c>
      <c r="B325" s="51" t="s">
        <v>492</v>
      </c>
      <c r="C325" s="49">
        <f>C326</f>
        <v>267.05000000000001</v>
      </c>
      <c r="D325" s="52">
        <f>D326</f>
        <v>267.05000000000001</v>
      </c>
      <c r="E325" s="53">
        <f>E326</f>
        <v>0</v>
      </c>
      <c r="F325" s="50"/>
    </row>
    <row r="326" s="22" customFormat="1" ht="17.449999999999999" customHeight="1">
      <c r="A326" s="47">
        <v>2120201</v>
      </c>
      <c r="B326" s="51" t="s">
        <v>493</v>
      </c>
      <c r="C326" s="49">
        <v>267.05000000000001</v>
      </c>
      <c r="D326" s="52">
        <v>267.05000000000001</v>
      </c>
      <c r="E326" s="53">
        <v>0</v>
      </c>
      <c r="F326" s="50"/>
    </row>
    <row r="327" s="22" customFormat="1" ht="17.449999999999999" customHeight="1">
      <c r="A327" s="47">
        <v>21203</v>
      </c>
      <c r="B327" s="51" t="s">
        <v>494</v>
      </c>
      <c r="C327" s="49">
        <f>C328</f>
        <v>387.95999999999998</v>
      </c>
      <c r="D327" s="52">
        <f>D328</f>
        <v>387.95999999999998</v>
      </c>
      <c r="E327" s="53">
        <f>E328</f>
        <v>0</v>
      </c>
      <c r="F327" s="50"/>
    </row>
    <row r="328" s="22" customFormat="1" ht="17.449999999999999" customHeight="1">
      <c r="A328" s="47">
        <v>2120399</v>
      </c>
      <c r="B328" s="51" t="s">
        <v>495</v>
      </c>
      <c r="C328" s="49">
        <v>387.95999999999998</v>
      </c>
      <c r="D328" s="52">
        <v>387.95999999999998</v>
      </c>
      <c r="E328" s="53">
        <v>0</v>
      </c>
      <c r="F328" s="50"/>
    </row>
    <row r="329" s="22" customFormat="1" ht="17.449999999999999" customHeight="1">
      <c r="A329" s="47">
        <v>21205</v>
      </c>
      <c r="B329" s="51" t="s">
        <v>496</v>
      </c>
      <c r="C329" s="49">
        <f>C330</f>
        <v>3641.4400000000001</v>
      </c>
      <c r="D329" s="52">
        <f>D330</f>
        <v>3641.4400000000001</v>
      </c>
      <c r="E329" s="53">
        <f>E330</f>
        <v>0</v>
      </c>
      <c r="F329" s="50"/>
    </row>
    <row r="330" s="22" customFormat="1" ht="17.449999999999999" customHeight="1">
      <c r="A330" s="47">
        <v>2120501</v>
      </c>
      <c r="B330" s="51" t="s">
        <v>497</v>
      </c>
      <c r="C330" s="49">
        <v>3641.4400000000001</v>
      </c>
      <c r="D330" s="52">
        <v>3641.4400000000001</v>
      </c>
      <c r="E330" s="53">
        <v>0</v>
      </c>
      <c r="F330" s="50"/>
    </row>
    <row r="331" s="22" customFormat="1" ht="17.449999999999999" customHeight="1">
      <c r="A331" s="47">
        <v>21206</v>
      </c>
      <c r="B331" s="51" t="s">
        <v>498</v>
      </c>
      <c r="C331" s="49">
        <f>C332</f>
        <v>220.94999999999999</v>
      </c>
      <c r="D331" s="52">
        <f>D332</f>
        <v>220.94999999999999</v>
      </c>
      <c r="E331" s="53">
        <f>E332</f>
        <v>0</v>
      </c>
      <c r="F331" s="50"/>
    </row>
    <row r="332" s="22" customFormat="1" ht="17.449999999999999" customHeight="1">
      <c r="A332" s="47">
        <v>2120601</v>
      </c>
      <c r="B332" s="51" t="s">
        <v>499</v>
      </c>
      <c r="C332" s="49">
        <v>220.94999999999999</v>
      </c>
      <c r="D332" s="52">
        <v>220.94999999999999</v>
      </c>
      <c r="E332" s="53">
        <v>0</v>
      </c>
      <c r="F332" s="50"/>
    </row>
    <row r="333" s="22" customFormat="1" ht="17.449999999999999" customHeight="1">
      <c r="A333" s="47">
        <v>21217</v>
      </c>
      <c r="B333" s="51" t="s">
        <v>500</v>
      </c>
      <c r="C333" s="49">
        <f>C334</f>
        <v>0</v>
      </c>
      <c r="D333" s="52">
        <f>D334</f>
        <v>0</v>
      </c>
      <c r="E333" s="53">
        <f>E334</f>
        <v>0</v>
      </c>
      <c r="F333" s="50"/>
    </row>
    <row r="334" s="22" customFormat="1" ht="17.449999999999999" customHeight="1">
      <c r="A334" s="47">
        <v>2121704</v>
      </c>
      <c r="B334" s="51" t="s">
        <v>501</v>
      </c>
      <c r="C334" s="49">
        <v>0</v>
      </c>
      <c r="D334" s="52">
        <v>0</v>
      </c>
      <c r="E334" s="53">
        <v>0</v>
      </c>
      <c r="F334" s="50"/>
    </row>
    <row r="335" s="22" customFormat="1" ht="16.5" customHeight="1">
      <c r="A335" s="47">
        <v>21299</v>
      </c>
      <c r="B335" s="51" t="s">
        <v>502</v>
      </c>
      <c r="C335" s="49">
        <f>C336</f>
        <v>848</v>
      </c>
      <c r="D335" s="52">
        <f>D336</f>
        <v>0</v>
      </c>
      <c r="E335" s="53">
        <f>E336</f>
        <v>848</v>
      </c>
      <c r="F335" s="50"/>
    </row>
    <row r="336" s="22" customFormat="1" ht="16.5" customHeight="1">
      <c r="A336" s="47">
        <v>2129901</v>
      </c>
      <c r="B336" s="51" t="s">
        <v>503</v>
      </c>
      <c r="C336" s="49">
        <v>848</v>
      </c>
      <c r="D336" s="52">
        <v>0</v>
      </c>
      <c r="E336" s="53">
        <v>848</v>
      </c>
      <c r="F336" s="50"/>
    </row>
    <row r="337" s="22" customFormat="1" ht="16.5" customHeight="1">
      <c r="A337" s="47">
        <v>213</v>
      </c>
      <c r="B337" s="51" t="s">
        <v>504</v>
      </c>
      <c r="C337" s="49">
        <f>C338+C352+C360+C375+C379+C381+C383</f>
        <v>15843.07</v>
      </c>
      <c r="D337" s="52">
        <f>D338+D352+D360+D375+D379+D381+D383</f>
        <v>6161.8000000000002</v>
      </c>
      <c r="E337" s="53">
        <f>E338+E352+E360+E375+E379+E381+E383</f>
        <v>9681.2700000000004</v>
      </c>
      <c r="F337" s="50"/>
    </row>
    <row r="338" s="22" customFormat="1" ht="16.5" customHeight="1">
      <c r="A338" s="47">
        <v>21301</v>
      </c>
      <c r="B338" s="51" t="s">
        <v>505</v>
      </c>
      <c r="C338" s="49">
        <f>SUM(C339:C351)</f>
        <v>1868.0599999999999</v>
      </c>
      <c r="D338" s="52">
        <f>SUM(D339:D351)</f>
        <v>1617.8499999999999</v>
      </c>
      <c r="E338" s="53">
        <f>SUM(E339:E351)</f>
        <v>250.21000000000001</v>
      </c>
      <c r="F338" s="50"/>
    </row>
    <row r="339" s="22" customFormat="1" ht="16.5" customHeight="1">
      <c r="A339" s="47">
        <v>2130101</v>
      </c>
      <c r="B339" s="51" t="s">
        <v>506</v>
      </c>
      <c r="C339" s="49">
        <v>650.73000000000002</v>
      </c>
      <c r="D339" s="52">
        <v>650.73000000000002</v>
      </c>
      <c r="E339" s="53">
        <v>0</v>
      </c>
      <c r="F339" s="50"/>
    </row>
    <row r="340" s="22" customFormat="1" ht="16.5" customHeight="1">
      <c r="A340" s="47">
        <v>2130102</v>
      </c>
      <c r="B340" s="51" t="s">
        <v>507</v>
      </c>
      <c r="C340" s="49">
        <v>25.440000000000001</v>
      </c>
      <c r="D340" s="52">
        <v>25.440000000000001</v>
      </c>
      <c r="E340" s="53">
        <v>0</v>
      </c>
      <c r="F340" s="50"/>
    </row>
    <row r="341" s="22" customFormat="1" ht="16.5" customHeight="1">
      <c r="A341" s="47">
        <v>2130103</v>
      </c>
      <c r="B341" s="51" t="s">
        <v>508</v>
      </c>
      <c r="C341" s="49">
        <v>0</v>
      </c>
      <c r="D341" s="52">
        <v>0</v>
      </c>
      <c r="E341" s="53">
        <v>0</v>
      </c>
      <c r="F341" s="50"/>
    </row>
    <row r="342" s="22" customFormat="1" ht="16.5" customHeight="1">
      <c r="A342" s="47">
        <v>2130106</v>
      </c>
      <c r="B342" s="51" t="s">
        <v>509</v>
      </c>
      <c r="C342" s="49">
        <v>212.68000000000001</v>
      </c>
      <c r="D342" s="52">
        <v>11.68</v>
      </c>
      <c r="E342" s="53">
        <v>201</v>
      </c>
      <c r="F342" s="50"/>
    </row>
    <row r="343" s="22" customFormat="1" ht="16.5" customHeight="1">
      <c r="A343" s="47">
        <v>2130108</v>
      </c>
      <c r="B343" s="51" t="s">
        <v>510</v>
      </c>
      <c r="C343" s="49">
        <v>20</v>
      </c>
      <c r="D343" s="52">
        <v>20</v>
      </c>
      <c r="E343" s="53">
        <v>0</v>
      </c>
      <c r="F343" s="50"/>
    </row>
    <row r="344" s="22" customFormat="1" ht="16.5" customHeight="1">
      <c r="A344" s="47">
        <v>2130109</v>
      </c>
      <c r="B344" s="51" t="s">
        <v>511</v>
      </c>
      <c r="C344" s="49">
        <v>40</v>
      </c>
      <c r="D344" s="52">
        <v>40</v>
      </c>
      <c r="E344" s="53">
        <v>0</v>
      </c>
      <c r="F344" s="50"/>
    </row>
    <row r="345" s="22" customFormat="1" ht="16.5" customHeight="1">
      <c r="A345" s="47">
        <v>2130110</v>
      </c>
      <c r="B345" s="51" t="s">
        <v>512</v>
      </c>
      <c r="C345" s="49">
        <v>20</v>
      </c>
      <c r="D345" s="52">
        <v>20</v>
      </c>
      <c r="E345" s="53">
        <v>0</v>
      </c>
      <c r="F345" s="50"/>
    </row>
    <row r="346" s="22" customFormat="1" ht="16.5" customHeight="1">
      <c r="A346" s="47">
        <v>2130111</v>
      </c>
      <c r="B346" s="51" t="s">
        <v>513</v>
      </c>
      <c r="C346" s="49">
        <v>10</v>
      </c>
      <c r="D346" s="52">
        <v>0</v>
      </c>
      <c r="E346" s="53">
        <v>10</v>
      </c>
      <c r="F346" s="50"/>
    </row>
    <row r="347" s="22" customFormat="1" ht="16.5" customHeight="1">
      <c r="A347" s="47">
        <v>2130112</v>
      </c>
      <c r="B347" s="51" t="s">
        <v>514</v>
      </c>
      <c r="C347" s="49">
        <v>12</v>
      </c>
      <c r="D347" s="52">
        <v>0</v>
      </c>
      <c r="E347" s="53">
        <v>12</v>
      </c>
      <c r="F347" s="50"/>
    </row>
    <row r="348" s="22" customFormat="1" ht="16.5" customHeight="1">
      <c r="A348" s="47">
        <v>2130119</v>
      </c>
      <c r="B348" s="51" t="s">
        <v>515</v>
      </c>
      <c r="C348" s="49">
        <v>0</v>
      </c>
      <c r="D348" s="52">
        <v>0</v>
      </c>
      <c r="E348" s="53">
        <v>0</v>
      </c>
      <c r="F348" s="50"/>
    </row>
    <row r="349" s="22" customFormat="1" ht="16.5" customHeight="1">
      <c r="A349" s="47">
        <v>2130122</v>
      </c>
      <c r="B349" s="51" t="s">
        <v>516</v>
      </c>
      <c r="C349" s="49">
        <v>50</v>
      </c>
      <c r="D349" s="52">
        <v>50</v>
      </c>
      <c r="E349" s="53">
        <v>0</v>
      </c>
      <c r="F349" s="50"/>
    </row>
    <row r="350" s="22" customFormat="1" ht="16.5" customHeight="1">
      <c r="A350" s="47">
        <v>2130148</v>
      </c>
      <c r="B350" s="51" t="s">
        <v>517</v>
      </c>
      <c r="C350" s="49">
        <v>27.210000000000001</v>
      </c>
      <c r="D350" s="52">
        <v>0</v>
      </c>
      <c r="E350" s="53">
        <v>27.210000000000001</v>
      </c>
      <c r="F350" s="50"/>
    </row>
    <row r="351" s="22" customFormat="1" ht="16.5" customHeight="1">
      <c r="A351" s="47">
        <v>2130199</v>
      </c>
      <c r="B351" s="51" t="s">
        <v>518</v>
      </c>
      <c r="C351" s="49">
        <v>800</v>
      </c>
      <c r="D351" s="52">
        <v>800</v>
      </c>
      <c r="E351" s="53">
        <v>0</v>
      </c>
      <c r="F351" s="50"/>
    </row>
    <row r="352" s="22" customFormat="1" ht="16.5" customHeight="1">
      <c r="A352" s="47">
        <v>21302</v>
      </c>
      <c r="B352" s="51" t="s">
        <v>519</v>
      </c>
      <c r="C352" s="49">
        <f>SUM(C353:C359)</f>
        <v>1651.3800000000001</v>
      </c>
      <c r="D352" s="52">
        <f>SUM(D353:D359)</f>
        <v>1398.51</v>
      </c>
      <c r="E352" s="53">
        <f>SUM(E353:E359)</f>
        <v>252.87</v>
      </c>
      <c r="F352" s="50"/>
    </row>
    <row r="353" s="22" customFormat="1" ht="16.5" customHeight="1">
      <c r="A353" s="47">
        <v>2130201</v>
      </c>
      <c r="B353" s="51" t="s">
        <v>520</v>
      </c>
      <c r="C353" s="49">
        <v>142.00999999999999</v>
      </c>
      <c r="D353" s="52">
        <v>142.00999999999999</v>
      </c>
      <c r="E353" s="53">
        <v>0</v>
      </c>
      <c r="F353" s="50"/>
    </row>
    <row r="354" s="22" customFormat="1" ht="16.5" customHeight="1">
      <c r="A354" s="47">
        <v>2130205</v>
      </c>
      <c r="B354" s="51" t="s">
        <v>521</v>
      </c>
      <c r="C354" s="49">
        <v>47.149999999999999</v>
      </c>
      <c r="D354" s="52">
        <v>47.149999999999999</v>
      </c>
      <c r="E354" s="53">
        <v>0</v>
      </c>
      <c r="F354" s="50"/>
    </row>
    <row r="355" s="22" customFormat="1" ht="16.5" customHeight="1">
      <c r="A355" s="47">
        <v>2130206</v>
      </c>
      <c r="B355" s="51" t="s">
        <v>522</v>
      </c>
      <c r="C355" s="49">
        <v>31.82</v>
      </c>
      <c r="D355" s="52">
        <v>31.82</v>
      </c>
      <c r="E355" s="53">
        <v>0</v>
      </c>
      <c r="F355" s="50"/>
    </row>
    <row r="356" s="22" customFormat="1" ht="16.5" customHeight="1">
      <c r="A356" s="47">
        <v>2130207</v>
      </c>
      <c r="B356" s="51" t="s">
        <v>523</v>
      </c>
      <c r="C356" s="49">
        <v>1355.5799999999999</v>
      </c>
      <c r="D356" s="52">
        <v>1135.71</v>
      </c>
      <c r="E356" s="53">
        <v>219.87</v>
      </c>
      <c r="F356" s="50"/>
    </row>
    <row r="357" s="22" customFormat="1" ht="16.5" customHeight="1">
      <c r="A357" s="47">
        <v>2130213</v>
      </c>
      <c r="B357" s="51" t="s">
        <v>524</v>
      </c>
      <c r="C357" s="49">
        <v>13</v>
      </c>
      <c r="D357" s="52">
        <v>0</v>
      </c>
      <c r="E357" s="53">
        <v>13</v>
      </c>
      <c r="F357" s="50"/>
    </row>
    <row r="358" s="22" customFormat="1" ht="16.5" customHeight="1">
      <c r="A358" s="47">
        <v>2130234</v>
      </c>
      <c r="B358" s="51" t="s">
        <v>525</v>
      </c>
      <c r="C358" s="49">
        <v>61.82</v>
      </c>
      <c r="D358" s="52">
        <v>41.82</v>
      </c>
      <c r="E358" s="53">
        <v>20</v>
      </c>
      <c r="F358" s="50"/>
    </row>
    <row r="359" s="22" customFormat="1" ht="16.5" customHeight="1">
      <c r="A359" s="47">
        <v>2130299</v>
      </c>
      <c r="B359" s="51" t="s">
        <v>526</v>
      </c>
      <c r="C359" s="49">
        <v>0</v>
      </c>
      <c r="D359" s="52">
        <v>0</v>
      </c>
      <c r="E359" s="53">
        <v>0</v>
      </c>
      <c r="F359" s="50"/>
    </row>
    <row r="360" s="22" customFormat="1" ht="16.5" customHeight="1">
      <c r="A360" s="47">
        <v>21303</v>
      </c>
      <c r="B360" s="51" t="s">
        <v>527</v>
      </c>
      <c r="C360" s="49">
        <f>SUM(C361:C374)</f>
        <v>10760.02</v>
      </c>
      <c r="D360" s="52">
        <f>SUM(D361:D374)</f>
        <v>2265.8299999999999</v>
      </c>
      <c r="E360" s="53">
        <f>SUM(E361:E374)</f>
        <v>8494.1900000000005</v>
      </c>
      <c r="F360" s="50"/>
    </row>
    <row r="361" s="22" customFormat="1" ht="16.5" customHeight="1">
      <c r="A361" s="47">
        <v>2130301</v>
      </c>
      <c r="B361" s="51" t="s">
        <v>528</v>
      </c>
      <c r="C361" s="49">
        <v>294.07999999999998</v>
      </c>
      <c r="D361" s="52">
        <v>294.07999999999998</v>
      </c>
      <c r="E361" s="53">
        <v>0</v>
      </c>
      <c r="F361" s="50"/>
    </row>
    <row r="362" s="22" customFormat="1" ht="16.5" customHeight="1">
      <c r="A362" s="47">
        <v>2130302</v>
      </c>
      <c r="B362" s="51" t="s">
        <v>529</v>
      </c>
      <c r="C362" s="49">
        <v>61.670000000000002</v>
      </c>
      <c r="D362" s="52">
        <v>42.649999999999999</v>
      </c>
      <c r="E362" s="53">
        <v>19.02</v>
      </c>
      <c r="F362" s="50"/>
    </row>
    <row r="363" s="22" customFormat="1" ht="16.5" customHeight="1">
      <c r="A363" s="47">
        <v>2130304</v>
      </c>
      <c r="B363" s="51" t="s">
        <v>530</v>
      </c>
      <c r="C363" s="49">
        <v>658.88</v>
      </c>
      <c r="D363" s="52">
        <v>658.88</v>
      </c>
      <c r="E363" s="53">
        <v>0</v>
      </c>
      <c r="F363" s="50"/>
    </row>
    <row r="364" s="22" customFormat="1" ht="16.5" customHeight="1">
      <c r="A364" s="47">
        <v>2130305</v>
      </c>
      <c r="B364" s="51" t="s">
        <v>531</v>
      </c>
      <c r="C364" s="49">
        <v>2479.3899999999999</v>
      </c>
      <c r="D364" s="52">
        <v>0</v>
      </c>
      <c r="E364" s="53">
        <v>2479.3899999999999</v>
      </c>
      <c r="F364" s="50"/>
    </row>
    <row r="365" s="22" customFormat="1" ht="16.5" customHeight="1">
      <c r="A365" s="47">
        <v>2130306</v>
      </c>
      <c r="B365" s="51" t="s">
        <v>532</v>
      </c>
      <c r="C365" s="49">
        <v>897.14999999999998</v>
      </c>
      <c r="D365" s="52">
        <v>772.14999999999998</v>
      </c>
      <c r="E365" s="53">
        <v>125</v>
      </c>
      <c r="F365" s="50"/>
    </row>
    <row r="366" s="22" customFormat="1" ht="16.5" customHeight="1">
      <c r="A366" s="47">
        <v>2130309</v>
      </c>
      <c r="B366" s="51" t="s">
        <v>533</v>
      </c>
      <c r="C366" s="49">
        <v>58.670000000000002</v>
      </c>
      <c r="D366" s="52">
        <v>58.670000000000002</v>
      </c>
      <c r="E366" s="53">
        <v>0</v>
      </c>
      <c r="F366" s="50"/>
    </row>
    <row r="367" s="22" customFormat="1" ht="16.5" customHeight="1">
      <c r="A367" s="47">
        <v>2130311</v>
      </c>
      <c r="B367" s="51" t="s">
        <v>534</v>
      </c>
      <c r="C367" s="49">
        <v>926.07000000000005</v>
      </c>
      <c r="D367" s="52">
        <v>180</v>
      </c>
      <c r="E367" s="53">
        <v>746.07000000000005</v>
      </c>
      <c r="F367" s="50"/>
    </row>
    <row r="368" s="22" customFormat="1" ht="16.5" customHeight="1">
      <c r="A368" s="47">
        <v>2130313</v>
      </c>
      <c r="B368" s="51" t="s">
        <v>535</v>
      </c>
      <c r="C368" s="49">
        <v>25</v>
      </c>
      <c r="D368" s="52">
        <v>25</v>
      </c>
      <c r="E368" s="53">
        <v>0</v>
      </c>
      <c r="F368" s="50"/>
    </row>
    <row r="369" s="22" customFormat="1" ht="16.5" customHeight="1">
      <c r="A369" s="47">
        <v>2130314</v>
      </c>
      <c r="B369" s="51" t="s">
        <v>536</v>
      </c>
      <c r="C369" s="49">
        <v>50</v>
      </c>
      <c r="D369" s="52">
        <v>50</v>
      </c>
      <c r="E369" s="53">
        <v>0</v>
      </c>
      <c r="F369" s="50"/>
    </row>
    <row r="370" s="22" customFormat="1" ht="16.5" customHeight="1">
      <c r="A370" s="47">
        <v>2130315</v>
      </c>
      <c r="B370" s="51" t="s">
        <v>537</v>
      </c>
      <c r="C370" s="49">
        <v>467</v>
      </c>
      <c r="D370" s="52">
        <v>0</v>
      </c>
      <c r="E370" s="53">
        <v>467</v>
      </c>
      <c r="F370" s="50"/>
    </row>
    <row r="371" s="22" customFormat="1" ht="16.5" customHeight="1">
      <c r="A371" s="47">
        <v>2130316</v>
      </c>
      <c r="B371" s="51" t="s">
        <v>538</v>
      </c>
      <c r="C371" s="49">
        <v>80</v>
      </c>
      <c r="D371" s="52">
        <v>80</v>
      </c>
      <c r="E371" s="53">
        <v>0</v>
      </c>
      <c r="F371" s="50"/>
    </row>
    <row r="372" s="22" customFormat="1" ht="16.5" customHeight="1">
      <c r="A372" s="47">
        <v>2130317</v>
      </c>
      <c r="B372" s="51" t="s">
        <v>539</v>
      </c>
      <c r="C372" s="49">
        <v>69.400000000000006</v>
      </c>
      <c r="D372" s="52">
        <v>69.400000000000006</v>
      </c>
      <c r="E372" s="53">
        <v>0</v>
      </c>
      <c r="F372" s="50"/>
    </row>
    <row r="373" s="22" customFormat="1" ht="16.5" customHeight="1">
      <c r="A373" s="47">
        <v>2130321</v>
      </c>
      <c r="B373" s="51" t="s">
        <v>540</v>
      </c>
      <c r="C373" s="49">
        <v>35</v>
      </c>
      <c r="D373" s="52">
        <v>35</v>
      </c>
      <c r="E373" s="53">
        <v>0</v>
      </c>
      <c r="F373" s="50"/>
    </row>
    <row r="374" s="22" customFormat="1" ht="16.5" customHeight="1">
      <c r="A374" s="47">
        <v>2130399</v>
      </c>
      <c r="B374" s="51" t="s">
        <v>541</v>
      </c>
      <c r="C374" s="49">
        <v>4657.71</v>
      </c>
      <c r="D374" s="52">
        <v>0</v>
      </c>
      <c r="E374" s="53">
        <v>4657.71</v>
      </c>
      <c r="F374" s="50"/>
    </row>
    <row r="375" s="22" customFormat="1" ht="16.5" customHeight="1">
      <c r="A375" s="47">
        <v>21305</v>
      </c>
      <c r="B375" s="51" t="s">
        <v>542</v>
      </c>
      <c r="C375" s="49">
        <f>SUM(C376:C378)</f>
        <v>453.61000000000001</v>
      </c>
      <c r="D375" s="52">
        <f>SUM(D376:D378)</f>
        <v>229.61000000000001</v>
      </c>
      <c r="E375" s="53">
        <f>SUM(E376:E378)</f>
        <v>224</v>
      </c>
      <c r="F375" s="50"/>
    </row>
    <row r="376" s="22" customFormat="1" ht="16.5" customHeight="1">
      <c r="A376" s="47">
        <v>2130501</v>
      </c>
      <c r="B376" s="51" t="s">
        <v>543</v>
      </c>
      <c r="C376" s="49">
        <v>129.61000000000001</v>
      </c>
      <c r="D376" s="52">
        <v>129.61000000000001</v>
      </c>
      <c r="E376" s="53">
        <v>0</v>
      </c>
      <c r="F376" s="50"/>
    </row>
    <row r="377" s="22" customFormat="1" ht="16.5" customHeight="1">
      <c r="A377" s="47">
        <v>2130502</v>
      </c>
      <c r="B377" s="51" t="s">
        <v>544</v>
      </c>
      <c r="C377" s="49">
        <v>90</v>
      </c>
      <c r="D377" s="52">
        <v>90</v>
      </c>
      <c r="E377" s="53">
        <v>0</v>
      </c>
      <c r="F377" s="50"/>
    </row>
    <row r="378" s="22" customFormat="1" ht="16.5" customHeight="1">
      <c r="A378" s="47">
        <v>2130599</v>
      </c>
      <c r="B378" s="51" t="s">
        <v>545</v>
      </c>
      <c r="C378" s="49">
        <v>234</v>
      </c>
      <c r="D378" s="52">
        <v>10</v>
      </c>
      <c r="E378" s="53">
        <v>224</v>
      </c>
      <c r="F378" s="50"/>
    </row>
    <row r="379" s="22" customFormat="1" ht="16.5" customHeight="1">
      <c r="A379" s="47">
        <v>21307</v>
      </c>
      <c r="B379" s="51" t="s">
        <v>546</v>
      </c>
      <c r="C379" s="49">
        <f>C380</f>
        <v>50</v>
      </c>
      <c r="D379" s="52">
        <f>D380</f>
        <v>50</v>
      </c>
      <c r="E379" s="53">
        <f>E380</f>
        <v>0</v>
      </c>
      <c r="F379" s="50"/>
    </row>
    <row r="380" s="22" customFormat="1" ht="16.5" customHeight="1">
      <c r="A380" s="47">
        <v>2130799</v>
      </c>
      <c r="B380" s="51" t="s">
        <v>547</v>
      </c>
      <c r="C380" s="49">
        <v>50</v>
      </c>
      <c r="D380" s="52">
        <v>50</v>
      </c>
      <c r="E380" s="53">
        <v>0</v>
      </c>
      <c r="F380" s="50"/>
    </row>
    <row r="381" s="22" customFormat="1" ht="16.5" customHeight="1">
      <c r="A381" s="47">
        <v>21308</v>
      </c>
      <c r="B381" s="51" t="s">
        <v>548</v>
      </c>
      <c r="C381" s="49">
        <f>C382</f>
        <v>560</v>
      </c>
      <c r="D381" s="52">
        <f>D382</f>
        <v>100</v>
      </c>
      <c r="E381" s="53">
        <f>E382</f>
        <v>460</v>
      </c>
      <c r="F381" s="50"/>
    </row>
    <row r="382" s="22" customFormat="1" ht="16.5" customHeight="1">
      <c r="A382" s="47">
        <v>2130804</v>
      </c>
      <c r="B382" s="51" t="s">
        <v>549</v>
      </c>
      <c r="C382" s="49">
        <v>560</v>
      </c>
      <c r="D382" s="52">
        <v>100</v>
      </c>
      <c r="E382" s="53">
        <v>460</v>
      </c>
      <c r="F382" s="50"/>
    </row>
    <row r="383" s="22" customFormat="1" ht="16.5" customHeight="1">
      <c r="A383" s="47">
        <v>21399</v>
      </c>
      <c r="B383" s="51" t="s">
        <v>550</v>
      </c>
      <c r="C383" s="49">
        <f>C384</f>
        <v>500</v>
      </c>
      <c r="D383" s="52">
        <f>D384</f>
        <v>500</v>
      </c>
      <c r="E383" s="53">
        <f>E384</f>
        <v>0</v>
      </c>
      <c r="F383" s="50"/>
    </row>
    <row r="384" s="22" customFormat="1" ht="16.5" customHeight="1">
      <c r="A384" s="47">
        <v>2139999</v>
      </c>
      <c r="B384" s="51" t="s">
        <v>551</v>
      </c>
      <c r="C384" s="49">
        <v>500</v>
      </c>
      <c r="D384" s="52">
        <v>500</v>
      </c>
      <c r="E384" s="53">
        <v>0</v>
      </c>
      <c r="F384" s="50"/>
    </row>
    <row r="385" s="22" customFormat="1" ht="16.5" customHeight="1">
      <c r="A385" s="47">
        <v>214</v>
      </c>
      <c r="B385" s="51" t="s">
        <v>552</v>
      </c>
      <c r="C385" s="49">
        <f>C386+C394+C396+C398</f>
        <v>10909.77</v>
      </c>
      <c r="D385" s="52">
        <f>D386+D394+D396+D398</f>
        <v>3311.8600000000001</v>
      </c>
      <c r="E385" s="53">
        <f>E386+E394+E396+E398</f>
        <v>7597.9099999999999</v>
      </c>
      <c r="F385" s="50"/>
    </row>
    <row r="386" s="22" customFormat="1" ht="16.5" customHeight="1">
      <c r="A386" s="47">
        <v>21401</v>
      </c>
      <c r="B386" s="51" t="s">
        <v>553</v>
      </c>
      <c r="C386" s="49">
        <f>SUM(C387:C393)</f>
        <v>9838.7199999999993</v>
      </c>
      <c r="D386" s="52">
        <f>SUM(D387:D393)</f>
        <v>3254.8600000000001</v>
      </c>
      <c r="E386" s="53">
        <f>SUM(E387:E393)</f>
        <v>6583.8599999999997</v>
      </c>
      <c r="F386" s="50"/>
    </row>
    <row r="387" s="22" customFormat="1" ht="16.5" customHeight="1">
      <c r="A387" s="47">
        <v>2140101</v>
      </c>
      <c r="B387" s="51" t="s">
        <v>554</v>
      </c>
      <c r="C387" s="49">
        <v>1087.4100000000001</v>
      </c>
      <c r="D387" s="52">
        <v>541.40999999999997</v>
      </c>
      <c r="E387" s="53">
        <v>546</v>
      </c>
      <c r="F387" s="50"/>
    </row>
    <row r="388" s="22" customFormat="1" ht="16.5" customHeight="1">
      <c r="A388" s="47">
        <v>2140102</v>
      </c>
      <c r="B388" s="51" t="s">
        <v>555</v>
      </c>
      <c r="C388" s="49">
        <v>50</v>
      </c>
      <c r="D388" s="52">
        <v>0</v>
      </c>
      <c r="E388" s="53">
        <v>50</v>
      </c>
      <c r="F388" s="50"/>
    </row>
    <row r="389" s="22" customFormat="1" ht="16.5" customHeight="1">
      <c r="A389" s="47">
        <v>2140104</v>
      </c>
      <c r="B389" s="51" t="s">
        <v>556</v>
      </c>
      <c r="C389" s="49">
        <v>5634</v>
      </c>
      <c r="D389" s="52">
        <v>0</v>
      </c>
      <c r="E389" s="53">
        <v>5634</v>
      </c>
      <c r="F389" s="50"/>
    </row>
    <row r="390" s="22" customFormat="1" ht="16.5" customHeight="1">
      <c r="A390" s="47">
        <v>2140106</v>
      </c>
      <c r="B390" s="51" t="s">
        <v>557</v>
      </c>
      <c r="C390" s="49">
        <v>158</v>
      </c>
      <c r="D390" s="52">
        <v>0</v>
      </c>
      <c r="E390" s="53">
        <v>158</v>
      </c>
      <c r="F390" s="50"/>
    </row>
    <row r="391" s="22" customFormat="1" ht="16.5" customHeight="1">
      <c r="A391" s="47">
        <v>2140112</v>
      </c>
      <c r="B391" s="51" t="s">
        <v>558</v>
      </c>
      <c r="C391" s="49">
        <v>2785.1300000000001</v>
      </c>
      <c r="D391" s="52">
        <v>2636.6900000000001</v>
      </c>
      <c r="E391" s="53">
        <v>148.44</v>
      </c>
      <c r="F391" s="50"/>
    </row>
    <row r="392" s="22" customFormat="1" ht="16.5" customHeight="1">
      <c r="A392" s="47">
        <v>2140131</v>
      </c>
      <c r="B392" s="51" t="s">
        <v>559</v>
      </c>
      <c r="C392" s="49">
        <v>41.439999999999998</v>
      </c>
      <c r="D392" s="52">
        <v>40</v>
      </c>
      <c r="E392" s="53">
        <v>1.4399999999999999</v>
      </c>
      <c r="F392" s="50"/>
    </row>
    <row r="393" s="22" customFormat="1" ht="16.5" customHeight="1">
      <c r="A393" s="47">
        <v>2140136</v>
      </c>
      <c r="B393" s="51" t="s">
        <v>560</v>
      </c>
      <c r="C393" s="49">
        <v>82.739999999999995</v>
      </c>
      <c r="D393" s="52">
        <v>36.759999999999998</v>
      </c>
      <c r="E393" s="53">
        <v>45.979999999999997</v>
      </c>
      <c r="F393" s="50"/>
    </row>
    <row r="394" s="22" customFormat="1" ht="16.5" customHeight="1">
      <c r="A394" s="47">
        <v>21404</v>
      </c>
      <c r="B394" s="51" t="s">
        <v>561</v>
      </c>
      <c r="C394" s="49">
        <f>C395</f>
        <v>1014.05</v>
      </c>
      <c r="D394" s="52">
        <f>D395</f>
        <v>0</v>
      </c>
      <c r="E394" s="53">
        <f>E395</f>
        <v>1014.05</v>
      </c>
      <c r="F394" s="50"/>
    </row>
    <row r="395" s="22" customFormat="1" ht="16.5" customHeight="1">
      <c r="A395" s="47">
        <v>2140403</v>
      </c>
      <c r="B395" s="51" t="s">
        <v>562</v>
      </c>
      <c r="C395" s="49">
        <v>1014.05</v>
      </c>
      <c r="D395" s="52">
        <v>0</v>
      </c>
      <c r="E395" s="53">
        <v>1014.05</v>
      </c>
      <c r="F395" s="50"/>
    </row>
    <row r="396" s="22" customFormat="1" ht="16.5" customHeight="1">
      <c r="A396" s="47">
        <v>21405</v>
      </c>
      <c r="B396" s="51" t="s">
        <v>563</v>
      </c>
      <c r="C396" s="49">
        <f>C397</f>
        <v>7</v>
      </c>
      <c r="D396" s="52">
        <f>D397</f>
        <v>7</v>
      </c>
      <c r="E396" s="53">
        <f>E397</f>
        <v>0</v>
      </c>
      <c r="F396" s="50"/>
    </row>
    <row r="397" s="22" customFormat="1" ht="16.5" customHeight="1">
      <c r="A397" s="47">
        <v>2140504</v>
      </c>
      <c r="B397" s="51" t="s">
        <v>564</v>
      </c>
      <c r="C397" s="49">
        <v>7</v>
      </c>
      <c r="D397" s="52">
        <v>7</v>
      </c>
      <c r="E397" s="53">
        <v>0</v>
      </c>
      <c r="F397" s="50"/>
    </row>
    <row r="398" s="22" customFormat="1" ht="16.5" customHeight="1">
      <c r="A398" s="47">
        <v>21499</v>
      </c>
      <c r="B398" s="51" t="s">
        <v>565</v>
      </c>
      <c r="C398" s="49">
        <f>C399</f>
        <v>50</v>
      </c>
      <c r="D398" s="52">
        <f>D399</f>
        <v>50</v>
      </c>
      <c r="E398" s="53">
        <f>E399</f>
        <v>0</v>
      </c>
      <c r="F398" s="50"/>
    </row>
    <row r="399" s="22" customFormat="1" ht="16.5" customHeight="1">
      <c r="A399" s="47">
        <v>2149901</v>
      </c>
      <c r="B399" s="51" t="s">
        <v>566</v>
      </c>
      <c r="C399" s="49">
        <v>50</v>
      </c>
      <c r="D399" s="52">
        <v>50</v>
      </c>
      <c r="E399" s="53">
        <v>0</v>
      </c>
      <c r="F399" s="50"/>
    </row>
    <row r="400" s="22" customFormat="1" ht="16.5" customHeight="1">
      <c r="A400" s="47">
        <v>215</v>
      </c>
      <c r="B400" s="51" t="s">
        <v>567</v>
      </c>
      <c r="C400" s="49">
        <f>C401+C404+C406</f>
        <v>7671.0699999999997</v>
      </c>
      <c r="D400" s="52">
        <f>D401+D404+D406</f>
        <v>7671.0699999999997</v>
      </c>
      <c r="E400" s="53">
        <f>E401+E404+E406</f>
        <v>0</v>
      </c>
      <c r="F400" s="50"/>
    </row>
    <row r="401" s="22" customFormat="1" ht="16.5" customHeight="1">
      <c r="A401" s="47">
        <v>21505</v>
      </c>
      <c r="B401" s="51" t="s">
        <v>568</v>
      </c>
      <c r="C401" s="49">
        <f>SUM(C402:C403)</f>
        <v>232.55000000000001</v>
      </c>
      <c r="D401" s="52">
        <f>SUM(D402:D403)</f>
        <v>232.55000000000001</v>
      </c>
      <c r="E401" s="53">
        <f>SUM(E402:E403)</f>
        <v>0</v>
      </c>
      <c r="F401" s="50"/>
    </row>
    <row r="402" s="22" customFormat="1" ht="16.5" customHeight="1">
      <c r="A402" s="47">
        <v>2150501</v>
      </c>
      <c r="B402" s="51" t="s">
        <v>569</v>
      </c>
      <c r="C402" s="49">
        <v>212.55000000000001</v>
      </c>
      <c r="D402" s="52">
        <v>212.55000000000001</v>
      </c>
      <c r="E402" s="53">
        <v>0</v>
      </c>
      <c r="F402" s="50"/>
    </row>
    <row r="403" s="22" customFormat="1" ht="16.5" customHeight="1">
      <c r="A403" s="47">
        <v>2150502</v>
      </c>
      <c r="B403" s="51" t="s">
        <v>570</v>
      </c>
      <c r="C403" s="49">
        <v>20</v>
      </c>
      <c r="D403" s="52">
        <v>20</v>
      </c>
      <c r="E403" s="53">
        <v>0</v>
      </c>
      <c r="F403" s="50"/>
    </row>
    <row r="404" s="22" customFormat="1" ht="16.5" customHeight="1">
      <c r="A404" s="47">
        <v>21507</v>
      </c>
      <c r="B404" s="51" t="s">
        <v>571</v>
      </c>
      <c r="C404" s="49">
        <f>C405</f>
        <v>158.84999999999999</v>
      </c>
      <c r="D404" s="52">
        <f>D405</f>
        <v>158.84999999999999</v>
      </c>
      <c r="E404" s="53">
        <f>E405</f>
        <v>0</v>
      </c>
      <c r="F404" s="50"/>
    </row>
    <row r="405" s="22" customFormat="1" ht="16.5" customHeight="1">
      <c r="A405" s="47">
        <v>2150701</v>
      </c>
      <c r="B405" s="51" t="s">
        <v>572</v>
      </c>
      <c r="C405" s="49">
        <v>158.84999999999999</v>
      </c>
      <c r="D405" s="52">
        <v>158.84999999999999</v>
      </c>
      <c r="E405" s="53">
        <v>0</v>
      </c>
      <c r="F405" s="50"/>
    </row>
    <row r="406" s="22" customFormat="1" ht="16.5" customHeight="1">
      <c r="A406" s="47">
        <v>21508</v>
      </c>
      <c r="B406" s="51" t="s">
        <v>573</v>
      </c>
      <c r="C406" s="49">
        <f>SUM(C407:C408)</f>
        <v>7279.6700000000001</v>
      </c>
      <c r="D406" s="52">
        <f>SUM(D407:D408)</f>
        <v>7279.6700000000001</v>
      </c>
      <c r="E406" s="53">
        <f>SUM(E407:E408)</f>
        <v>0</v>
      </c>
      <c r="F406" s="50"/>
    </row>
    <row r="407" s="22" customFormat="1" ht="16.5" customHeight="1">
      <c r="A407" s="47">
        <v>2150801</v>
      </c>
      <c r="B407" s="51" t="s">
        <v>574</v>
      </c>
      <c r="C407" s="49">
        <v>119.67</v>
      </c>
      <c r="D407" s="52">
        <v>119.67</v>
      </c>
      <c r="E407" s="53">
        <v>0</v>
      </c>
      <c r="F407" s="50"/>
    </row>
    <row r="408" s="22" customFormat="1" ht="16.5" customHeight="1">
      <c r="A408" s="47">
        <v>2150805</v>
      </c>
      <c r="B408" s="51" t="s">
        <v>575</v>
      </c>
      <c r="C408" s="49">
        <v>7160</v>
      </c>
      <c r="D408" s="52">
        <v>7160</v>
      </c>
      <c r="E408" s="53">
        <v>0</v>
      </c>
      <c r="F408" s="50"/>
    </row>
    <row r="409" s="22" customFormat="1" ht="16.5" customHeight="1">
      <c r="A409" s="47">
        <v>216</v>
      </c>
      <c r="B409" s="51" t="s">
        <v>576</v>
      </c>
      <c r="C409" s="49">
        <f>C410+C413</f>
        <v>1324.4100000000001</v>
      </c>
      <c r="D409" s="52">
        <f>D410+D413</f>
        <v>1324.4100000000001</v>
      </c>
      <c r="E409" s="53">
        <f>E410+E413</f>
        <v>0</v>
      </c>
      <c r="F409" s="50"/>
    </row>
    <row r="410" s="22" customFormat="1" ht="16.5" customHeight="1">
      <c r="A410" s="47">
        <v>21602</v>
      </c>
      <c r="B410" s="51" t="s">
        <v>577</v>
      </c>
      <c r="C410" s="49">
        <f>SUM(C411:C412)</f>
        <v>384.41000000000003</v>
      </c>
      <c r="D410" s="52">
        <f>SUM(D411:D412)</f>
        <v>384.41000000000003</v>
      </c>
      <c r="E410" s="53">
        <f>SUM(E411:E412)</f>
        <v>0</v>
      </c>
      <c r="F410" s="50"/>
    </row>
    <row r="411" s="22" customFormat="1" ht="16.5" customHeight="1">
      <c r="A411" s="47">
        <v>2160201</v>
      </c>
      <c r="B411" s="51" t="s">
        <v>578</v>
      </c>
      <c r="C411" s="49">
        <v>329.26999999999998</v>
      </c>
      <c r="D411" s="52">
        <v>329.26999999999998</v>
      </c>
      <c r="E411" s="53">
        <v>0</v>
      </c>
      <c r="F411" s="50"/>
    </row>
    <row r="412" s="22" customFormat="1" ht="16.5" customHeight="1">
      <c r="A412" s="47">
        <v>2160217</v>
      </c>
      <c r="B412" s="51" t="s">
        <v>579</v>
      </c>
      <c r="C412" s="49">
        <v>55.140000000000001</v>
      </c>
      <c r="D412" s="52">
        <v>55.140000000000001</v>
      </c>
      <c r="E412" s="53">
        <v>0</v>
      </c>
      <c r="F412" s="50"/>
    </row>
    <row r="413" s="22" customFormat="1" ht="16.5" customHeight="1">
      <c r="A413" s="47">
        <v>21699</v>
      </c>
      <c r="B413" s="51" t="s">
        <v>580</v>
      </c>
      <c r="C413" s="49">
        <f>C414</f>
        <v>940</v>
      </c>
      <c r="D413" s="52">
        <f>D414</f>
        <v>940</v>
      </c>
      <c r="E413" s="53">
        <f>E414</f>
        <v>0</v>
      </c>
      <c r="F413" s="50"/>
    </row>
    <row r="414" s="22" customFormat="1" ht="16.5" customHeight="1">
      <c r="A414" s="47">
        <v>2169999</v>
      </c>
      <c r="B414" s="51" t="s">
        <v>581</v>
      </c>
      <c r="C414" s="49">
        <v>940</v>
      </c>
      <c r="D414" s="52">
        <v>940</v>
      </c>
      <c r="E414" s="53">
        <v>0</v>
      </c>
      <c r="F414" s="50"/>
    </row>
    <row r="415" s="22" customFormat="1" ht="16.5" customHeight="1">
      <c r="A415" s="47">
        <v>219</v>
      </c>
      <c r="B415" s="51" t="s">
        <v>582</v>
      </c>
      <c r="C415" s="49">
        <f t="shared" ref="C415:E416" si="3">C416</f>
        <v>140</v>
      </c>
      <c r="D415" s="52">
        <f t="shared" si="3"/>
        <v>140</v>
      </c>
      <c r="E415" s="53">
        <f t="shared" si="3"/>
        <v>0</v>
      </c>
      <c r="F415" s="50"/>
    </row>
    <row r="416" s="22" customFormat="1" ht="16.5" customHeight="1">
      <c r="A416" s="47">
        <v>21901</v>
      </c>
      <c r="B416" s="51" t="s">
        <v>583</v>
      </c>
      <c r="C416" s="49">
        <f t="shared" si="3"/>
        <v>140</v>
      </c>
      <c r="D416" s="52">
        <f t="shared" si="3"/>
        <v>140</v>
      </c>
      <c r="E416" s="53">
        <f t="shared" si="3"/>
        <v>0</v>
      </c>
      <c r="F416" s="50"/>
    </row>
    <row r="417" s="22" customFormat="1" ht="16.5" customHeight="1">
      <c r="A417" s="47">
        <v>21901</v>
      </c>
      <c r="B417" s="51" t="s">
        <v>584</v>
      </c>
      <c r="C417" s="49">
        <v>140</v>
      </c>
      <c r="D417" s="52">
        <v>140</v>
      </c>
      <c r="E417" s="53">
        <v>0</v>
      </c>
      <c r="F417" s="50"/>
    </row>
    <row r="418" s="22" customFormat="1" ht="16.5" customHeight="1">
      <c r="A418" s="47">
        <v>220</v>
      </c>
      <c r="B418" s="51" t="s">
        <v>585</v>
      </c>
      <c r="C418" s="49">
        <f>C419+C428</f>
        <v>4566.9099999999999</v>
      </c>
      <c r="D418" s="52">
        <f>D419+D428</f>
        <v>4094.9099999999999</v>
      </c>
      <c r="E418" s="53">
        <f>E419+E428</f>
        <v>472</v>
      </c>
      <c r="F418" s="50"/>
    </row>
    <row r="419" s="22" customFormat="1" ht="16.5" customHeight="1">
      <c r="A419" s="47">
        <v>22001</v>
      </c>
      <c r="B419" s="51" t="s">
        <v>586</v>
      </c>
      <c r="C419" s="49">
        <f>SUM(C420:C427)</f>
        <v>4381.9099999999999</v>
      </c>
      <c r="D419" s="52">
        <f>SUM(D420:D427)</f>
        <v>3909.9099999999999</v>
      </c>
      <c r="E419" s="53">
        <f>SUM(E420:E427)</f>
        <v>472</v>
      </c>
      <c r="F419" s="50"/>
    </row>
    <row r="420" s="22" customFormat="1" ht="16.5" customHeight="1">
      <c r="A420" s="47">
        <v>2200101</v>
      </c>
      <c r="B420" s="51" t="s">
        <v>587</v>
      </c>
      <c r="C420" s="49">
        <v>564.00999999999999</v>
      </c>
      <c r="D420" s="52">
        <v>564.00999999999999</v>
      </c>
      <c r="E420" s="53">
        <v>0</v>
      </c>
      <c r="F420" s="50"/>
    </row>
    <row r="421" s="22" customFormat="1" ht="16.5" customHeight="1">
      <c r="A421" s="47">
        <v>2200102</v>
      </c>
      <c r="B421" s="51" t="s">
        <v>588</v>
      </c>
      <c r="C421" s="49">
        <v>0</v>
      </c>
      <c r="D421" s="52">
        <v>0</v>
      </c>
      <c r="E421" s="53">
        <v>0</v>
      </c>
      <c r="F421" s="50"/>
    </row>
    <row r="422" s="22" customFormat="1" ht="16.5" customHeight="1">
      <c r="A422" s="47">
        <v>2200104</v>
      </c>
      <c r="B422" s="51" t="s">
        <v>589</v>
      </c>
      <c r="C422" s="49">
        <v>2000</v>
      </c>
      <c r="D422" s="52">
        <v>2000</v>
      </c>
      <c r="E422" s="53">
        <v>0</v>
      </c>
      <c r="F422" s="50"/>
    </row>
    <row r="423" s="22" customFormat="1" ht="16.5" customHeight="1">
      <c r="A423" s="47">
        <v>2200106</v>
      </c>
      <c r="B423" s="51" t="s">
        <v>590</v>
      </c>
      <c r="C423" s="49">
        <v>98</v>
      </c>
      <c r="D423" s="52">
        <v>0</v>
      </c>
      <c r="E423" s="53">
        <v>98</v>
      </c>
      <c r="F423" s="50"/>
    </row>
    <row r="424" s="22" customFormat="1" ht="16.5" customHeight="1">
      <c r="A424" s="47">
        <v>2200108</v>
      </c>
      <c r="B424" s="51" t="s">
        <v>591</v>
      </c>
      <c r="C424" s="49">
        <v>21</v>
      </c>
      <c r="D424" s="52">
        <v>0</v>
      </c>
      <c r="E424" s="53">
        <v>21</v>
      </c>
      <c r="F424" s="50"/>
    </row>
    <row r="425" s="22" customFormat="1" ht="16.5" customHeight="1">
      <c r="A425" s="47">
        <v>2200112</v>
      </c>
      <c r="B425" s="51" t="s">
        <v>592</v>
      </c>
      <c r="C425" s="49">
        <v>4.4900000000000002</v>
      </c>
      <c r="D425" s="52">
        <v>4.4900000000000002</v>
      </c>
      <c r="E425" s="53">
        <v>0</v>
      </c>
      <c r="F425" s="50"/>
    </row>
    <row r="426" s="22" customFormat="1" ht="16.5" customHeight="1">
      <c r="A426" s="47">
        <v>2200150</v>
      </c>
      <c r="B426" s="51" t="s">
        <v>593</v>
      </c>
      <c r="C426" s="49">
        <v>1339.4100000000001</v>
      </c>
      <c r="D426" s="52">
        <v>1339.4100000000001</v>
      </c>
      <c r="E426" s="53">
        <v>0</v>
      </c>
      <c r="F426" s="50"/>
    </row>
    <row r="427" s="22" customFormat="1" ht="16.5" customHeight="1">
      <c r="A427" s="47">
        <v>2200199</v>
      </c>
      <c r="B427" s="51" t="s">
        <v>594</v>
      </c>
      <c r="C427" s="49">
        <v>355</v>
      </c>
      <c r="D427" s="52">
        <v>2</v>
      </c>
      <c r="E427" s="53">
        <v>353</v>
      </c>
      <c r="F427" s="50"/>
    </row>
    <row r="428" s="22" customFormat="1" ht="18.600000000000001" customHeight="1">
      <c r="A428" s="47">
        <v>22005</v>
      </c>
      <c r="B428" s="51" t="s">
        <v>595</v>
      </c>
      <c r="C428" s="49">
        <f>C429</f>
        <v>185</v>
      </c>
      <c r="D428" s="52">
        <f>D429</f>
        <v>185</v>
      </c>
      <c r="E428" s="53">
        <f>E429</f>
        <v>0</v>
      </c>
      <c r="F428" s="50"/>
    </row>
    <row r="429" s="22" customFormat="1" ht="18.600000000000001" customHeight="1">
      <c r="A429" s="47">
        <v>2200599</v>
      </c>
      <c r="B429" s="51" t="s">
        <v>596</v>
      </c>
      <c r="C429" s="49">
        <v>185</v>
      </c>
      <c r="D429" s="52">
        <v>185</v>
      </c>
      <c r="E429" s="53">
        <v>0</v>
      </c>
      <c r="F429" s="50"/>
    </row>
    <row r="430" s="22" customFormat="1" ht="18.600000000000001" customHeight="1">
      <c r="A430" s="47">
        <v>221</v>
      </c>
      <c r="B430" s="51" t="s">
        <v>597</v>
      </c>
      <c r="C430" s="49">
        <f>C431+C435+C439</f>
        <v>11221.469999999999</v>
      </c>
      <c r="D430" s="52">
        <f>D431+D435+D439</f>
        <v>6700.2799999999997</v>
      </c>
      <c r="E430" s="53">
        <f>E431+E435+E439</f>
        <v>4521.1899999999996</v>
      </c>
      <c r="F430" s="50"/>
    </row>
    <row r="431" s="22" customFormat="1" ht="18.600000000000001" customHeight="1">
      <c r="A431" s="47">
        <v>22101</v>
      </c>
      <c r="B431" s="51" t="s">
        <v>598</v>
      </c>
      <c r="C431" s="49">
        <f>SUM(C432:C434)</f>
        <v>6185.1599999999999</v>
      </c>
      <c r="D431" s="52">
        <f>SUM(D432:D434)</f>
        <v>1721.5</v>
      </c>
      <c r="E431" s="53">
        <f>SUM(E432:E434)</f>
        <v>4463.6599999999999</v>
      </c>
      <c r="F431" s="50"/>
    </row>
    <row r="432" s="22" customFormat="1" ht="18.600000000000001" customHeight="1">
      <c r="A432" s="47">
        <v>2210103</v>
      </c>
      <c r="B432" s="51" t="s">
        <v>599</v>
      </c>
      <c r="C432" s="49">
        <v>49.68</v>
      </c>
      <c r="D432" s="52">
        <v>0</v>
      </c>
      <c r="E432" s="53">
        <v>49.68</v>
      </c>
      <c r="F432" s="50"/>
    </row>
    <row r="433" s="22" customFormat="1" ht="18.600000000000001" customHeight="1">
      <c r="A433" s="47">
        <v>2210106</v>
      </c>
      <c r="B433" s="51" t="s">
        <v>600</v>
      </c>
      <c r="C433" s="49">
        <v>501.5</v>
      </c>
      <c r="D433" s="52">
        <v>501.5</v>
      </c>
      <c r="E433" s="53">
        <v>0</v>
      </c>
      <c r="F433" s="50"/>
    </row>
    <row r="434" s="22" customFormat="1" ht="18" customHeight="1">
      <c r="A434" s="47">
        <v>2210199</v>
      </c>
      <c r="B434" s="51" t="s">
        <v>601</v>
      </c>
      <c r="C434" s="49">
        <v>5633.9799999999996</v>
      </c>
      <c r="D434" s="52">
        <v>1220</v>
      </c>
      <c r="E434" s="53">
        <v>4413.9799999999996</v>
      </c>
      <c r="F434" s="50"/>
    </row>
    <row r="435" s="22" customFormat="1" ht="18" customHeight="1">
      <c r="A435" s="47">
        <v>22102</v>
      </c>
      <c r="B435" s="51" t="s">
        <v>602</v>
      </c>
      <c r="C435" s="49">
        <f>SUM(C436:C438)</f>
        <v>4265.4099999999999</v>
      </c>
      <c r="D435" s="52">
        <f>SUM(D436:D438)</f>
        <v>4207.8800000000001</v>
      </c>
      <c r="E435" s="53">
        <f>SUM(E436:E438)</f>
        <v>57.530000000000001</v>
      </c>
      <c r="F435" s="50"/>
    </row>
    <row r="436" s="22" customFormat="1" ht="18" customHeight="1">
      <c r="A436" s="47">
        <v>2210201</v>
      </c>
      <c r="B436" s="51" t="s">
        <v>603</v>
      </c>
      <c r="C436" s="49">
        <v>3454.6199999999999</v>
      </c>
      <c r="D436" s="52">
        <v>3407.79</v>
      </c>
      <c r="E436" s="53">
        <v>46.829999999999998</v>
      </c>
      <c r="F436" s="50"/>
    </row>
    <row r="437" s="22" customFormat="1" ht="18" customHeight="1">
      <c r="A437" s="47">
        <v>2210202</v>
      </c>
      <c r="B437" s="51" t="s">
        <v>604</v>
      </c>
      <c r="C437" s="49">
        <v>769.58000000000004</v>
      </c>
      <c r="D437" s="52">
        <v>758.88</v>
      </c>
      <c r="E437" s="53">
        <v>10.699999999999999</v>
      </c>
      <c r="F437" s="50"/>
    </row>
    <row r="438" s="22" customFormat="1" ht="18" customHeight="1">
      <c r="A438" s="47">
        <v>2210203</v>
      </c>
      <c r="B438" s="51" t="s">
        <v>605</v>
      </c>
      <c r="C438" s="49">
        <v>41.210000000000001</v>
      </c>
      <c r="D438" s="52">
        <v>41.210000000000001</v>
      </c>
      <c r="E438" s="53">
        <v>0</v>
      </c>
      <c r="F438" s="50"/>
    </row>
    <row r="439" s="22" customFormat="1" ht="18" customHeight="1">
      <c r="A439" s="47">
        <v>22103</v>
      </c>
      <c r="B439" s="51" t="s">
        <v>606</v>
      </c>
      <c r="C439" s="49">
        <f>SUM(C440:C441)</f>
        <v>770.89999999999998</v>
      </c>
      <c r="D439" s="52">
        <f>SUM(D440:D441)</f>
        <v>770.89999999999998</v>
      </c>
      <c r="E439" s="53">
        <f>SUM(E440:E441)</f>
        <v>0</v>
      </c>
      <c r="F439" s="50"/>
    </row>
    <row r="440" s="22" customFormat="1" ht="18" customHeight="1">
      <c r="A440" s="47">
        <v>2210302</v>
      </c>
      <c r="B440" s="51" t="s">
        <v>607</v>
      </c>
      <c r="C440" s="49">
        <v>233.00999999999999</v>
      </c>
      <c r="D440" s="52">
        <v>233.00999999999999</v>
      </c>
      <c r="E440" s="53">
        <v>0</v>
      </c>
      <c r="F440" s="50"/>
    </row>
    <row r="441" s="22" customFormat="1" ht="18" customHeight="1">
      <c r="A441" s="47">
        <v>2210399</v>
      </c>
      <c r="B441" s="51" t="s">
        <v>608</v>
      </c>
      <c r="C441" s="49">
        <v>537.88999999999999</v>
      </c>
      <c r="D441" s="52">
        <v>537.88999999999999</v>
      </c>
      <c r="E441" s="53">
        <v>0</v>
      </c>
      <c r="F441" s="50"/>
    </row>
    <row r="442" s="22" customFormat="1" ht="18" customHeight="1">
      <c r="A442" s="47">
        <v>222</v>
      </c>
      <c r="B442" s="51" t="s">
        <v>609</v>
      </c>
      <c r="C442" s="49">
        <f>C443+C448</f>
        <v>2164.7199999999998</v>
      </c>
      <c r="D442" s="52">
        <f>D443+D448</f>
        <v>323.72000000000003</v>
      </c>
      <c r="E442" s="53">
        <f>E443+E448</f>
        <v>1841</v>
      </c>
      <c r="F442" s="50"/>
    </row>
    <row r="443" s="22" customFormat="1" ht="18" customHeight="1">
      <c r="A443" s="47">
        <v>22201</v>
      </c>
      <c r="B443" s="51" t="s">
        <v>610</v>
      </c>
      <c r="C443" s="49">
        <f>SUM(C444:C447)</f>
        <v>1764.72</v>
      </c>
      <c r="D443" s="52">
        <f>SUM(D444:D447)</f>
        <v>28.719999999999999</v>
      </c>
      <c r="E443" s="53">
        <f>SUM(E444:E447)</f>
        <v>1736</v>
      </c>
      <c r="F443" s="50"/>
    </row>
    <row r="444" s="22" customFormat="1" ht="18" customHeight="1">
      <c r="A444" s="47">
        <v>2220112</v>
      </c>
      <c r="B444" s="51" t="s">
        <v>611</v>
      </c>
      <c r="C444" s="49">
        <v>4.5</v>
      </c>
      <c r="D444" s="52">
        <v>4.5</v>
      </c>
      <c r="E444" s="53">
        <v>0</v>
      </c>
      <c r="F444" s="50"/>
    </row>
    <row r="445" s="22" customFormat="1" ht="18" customHeight="1">
      <c r="A445" s="47">
        <v>2220115</v>
      </c>
      <c r="B445" s="51" t="s">
        <v>612</v>
      </c>
      <c r="C445" s="49">
        <v>1081</v>
      </c>
      <c r="D445" s="52">
        <v>0</v>
      </c>
      <c r="E445" s="53">
        <v>1081</v>
      </c>
      <c r="F445" s="50"/>
    </row>
    <row r="446" s="22" customFormat="1" ht="18" customHeight="1">
      <c r="A446" s="47">
        <v>2220150</v>
      </c>
      <c r="B446" s="51" t="s">
        <v>613</v>
      </c>
      <c r="C446" s="49">
        <v>24.219999999999999</v>
      </c>
      <c r="D446" s="52">
        <v>24.219999999999999</v>
      </c>
      <c r="E446" s="53">
        <v>0</v>
      </c>
      <c r="F446" s="50"/>
    </row>
    <row r="447" s="22" customFormat="1" ht="17.100000000000001" customHeight="1">
      <c r="A447" s="47">
        <v>2220199</v>
      </c>
      <c r="B447" s="51" t="s">
        <v>614</v>
      </c>
      <c r="C447" s="49">
        <v>655</v>
      </c>
      <c r="D447" s="52">
        <v>0</v>
      </c>
      <c r="E447" s="53">
        <v>655</v>
      </c>
      <c r="F447" s="50"/>
    </row>
    <row r="448" s="22" customFormat="1" ht="17.100000000000001" customHeight="1">
      <c r="A448" s="47">
        <v>22204</v>
      </c>
      <c r="B448" s="51" t="s">
        <v>615</v>
      </c>
      <c r="C448" s="49">
        <f>C449</f>
        <v>400</v>
      </c>
      <c r="D448" s="52">
        <f>D449</f>
        <v>295</v>
      </c>
      <c r="E448" s="53">
        <f>E449</f>
        <v>105</v>
      </c>
      <c r="F448" s="50"/>
    </row>
    <row r="449" s="22" customFormat="1" ht="17.100000000000001" customHeight="1">
      <c r="A449" s="47">
        <v>2220401</v>
      </c>
      <c r="B449" s="51" t="s">
        <v>616</v>
      </c>
      <c r="C449" s="49">
        <v>400</v>
      </c>
      <c r="D449" s="52">
        <v>295</v>
      </c>
      <c r="E449" s="53">
        <v>105</v>
      </c>
      <c r="F449" s="50"/>
    </row>
    <row r="450" s="22" customFormat="1" ht="17.100000000000001" customHeight="1">
      <c r="A450" s="47">
        <v>224</v>
      </c>
      <c r="B450" s="51" t="s">
        <v>617</v>
      </c>
      <c r="C450" s="49">
        <f>C451+C457+C461</f>
        <v>2388.4000000000001</v>
      </c>
      <c r="D450" s="52">
        <f>D451+D457+D461</f>
        <v>2384.4000000000001</v>
      </c>
      <c r="E450" s="53">
        <f>E451+E457+E461</f>
        <v>4</v>
      </c>
      <c r="F450" s="50"/>
    </row>
    <row r="451" s="22" customFormat="1" ht="17.100000000000001" customHeight="1">
      <c r="A451" s="47">
        <v>22401</v>
      </c>
      <c r="B451" s="51" t="s">
        <v>618</v>
      </c>
      <c r="C451" s="49">
        <f>SUM(C452:C456)</f>
        <v>517.39999999999998</v>
      </c>
      <c r="D451" s="52">
        <f>SUM(D452:D456)</f>
        <v>517.39999999999998</v>
      </c>
      <c r="E451" s="53">
        <f>SUM(E452:E456)</f>
        <v>0</v>
      </c>
      <c r="F451" s="50"/>
    </row>
    <row r="452" s="22" customFormat="1" ht="17.100000000000001" customHeight="1">
      <c r="A452" s="47">
        <v>2240101</v>
      </c>
      <c r="B452" s="51" t="s">
        <v>275</v>
      </c>
      <c r="C452" s="49">
        <v>338.12</v>
      </c>
      <c r="D452" s="52">
        <v>338.12</v>
      </c>
      <c r="E452" s="53">
        <v>0</v>
      </c>
      <c r="F452" s="50"/>
    </row>
    <row r="453" s="22" customFormat="1" ht="17.100000000000001" customHeight="1">
      <c r="A453" s="47">
        <v>2240102</v>
      </c>
      <c r="B453" s="51" t="s">
        <v>428</v>
      </c>
      <c r="C453" s="49">
        <v>103.22</v>
      </c>
      <c r="D453" s="52">
        <v>103.22</v>
      </c>
      <c r="E453" s="53">
        <v>0</v>
      </c>
      <c r="F453" s="50"/>
    </row>
    <row r="454" s="22" customFormat="1" ht="17.100000000000001" customHeight="1">
      <c r="A454" s="47">
        <v>2240109</v>
      </c>
      <c r="B454" s="51" t="s">
        <v>619</v>
      </c>
      <c r="C454" s="49">
        <v>8</v>
      </c>
      <c r="D454" s="52">
        <v>8</v>
      </c>
      <c r="E454" s="53">
        <v>0</v>
      </c>
      <c r="F454" s="50"/>
    </row>
    <row r="455" s="22" customFormat="1" ht="17.100000000000001" customHeight="1">
      <c r="A455" s="47">
        <v>2240150</v>
      </c>
      <c r="B455" s="51" t="s">
        <v>272</v>
      </c>
      <c r="C455" s="49">
        <v>18.059999999999999</v>
      </c>
      <c r="D455" s="52">
        <v>18.059999999999999</v>
      </c>
      <c r="E455" s="53">
        <v>0</v>
      </c>
      <c r="F455" s="50"/>
    </row>
    <row r="456" s="22" customFormat="1" ht="17.100000000000001" customHeight="1">
      <c r="A456" s="47">
        <v>2240199</v>
      </c>
      <c r="B456" s="51" t="s">
        <v>620</v>
      </c>
      <c r="C456" s="49">
        <v>50</v>
      </c>
      <c r="D456" s="52">
        <v>50</v>
      </c>
      <c r="E456" s="53">
        <v>0</v>
      </c>
      <c r="F456" s="50"/>
    </row>
    <row r="457" s="22" customFormat="1" ht="17.100000000000001" customHeight="1">
      <c r="A457" s="47">
        <v>22402</v>
      </c>
      <c r="B457" s="51" t="s">
        <v>621</v>
      </c>
      <c r="C457" s="49">
        <f>SUM(C458:C460)</f>
        <v>1862</v>
      </c>
      <c r="D457" s="52">
        <f>SUM(D458:D460)</f>
        <v>1862</v>
      </c>
      <c r="E457" s="53">
        <f>SUM(E458:E460)</f>
        <v>0</v>
      </c>
      <c r="F457" s="50"/>
    </row>
    <row r="458" s="22" customFormat="1" ht="17.100000000000001" customHeight="1">
      <c r="A458" s="47">
        <v>2240202</v>
      </c>
      <c r="B458" s="51" t="s">
        <v>428</v>
      </c>
      <c r="C458" s="49">
        <v>250</v>
      </c>
      <c r="D458" s="52">
        <v>250</v>
      </c>
      <c r="E458" s="53">
        <v>0</v>
      </c>
      <c r="F458" s="50"/>
    </row>
    <row r="459" s="22" customFormat="1" ht="17.100000000000001" customHeight="1">
      <c r="A459" s="47">
        <v>2240204</v>
      </c>
      <c r="B459" s="51" t="s">
        <v>622</v>
      </c>
      <c r="C459" s="49">
        <v>280</v>
      </c>
      <c r="D459" s="52">
        <v>280</v>
      </c>
      <c r="E459" s="53">
        <v>0</v>
      </c>
      <c r="F459" s="50"/>
    </row>
    <row r="460" s="22" customFormat="1" ht="17.100000000000001" customHeight="1">
      <c r="A460" s="47">
        <v>2240299</v>
      </c>
      <c r="B460" s="51" t="s">
        <v>623</v>
      </c>
      <c r="C460" s="49">
        <v>1332</v>
      </c>
      <c r="D460" s="52">
        <v>1332</v>
      </c>
      <c r="E460" s="53">
        <v>0</v>
      </c>
      <c r="F460" s="50"/>
    </row>
    <row r="461" s="22" customFormat="1" ht="17.100000000000001" customHeight="1">
      <c r="A461" s="47">
        <v>22405</v>
      </c>
      <c r="B461" s="51" t="s">
        <v>624</v>
      </c>
      <c r="C461" s="49">
        <f>C462</f>
        <v>9</v>
      </c>
      <c r="D461" s="52">
        <f>D462</f>
        <v>5</v>
      </c>
      <c r="E461" s="53">
        <f>E462</f>
        <v>4</v>
      </c>
      <c r="F461" s="50"/>
    </row>
    <row r="462" s="22" customFormat="1" ht="17.100000000000001" customHeight="1">
      <c r="A462" s="47">
        <v>2240599</v>
      </c>
      <c r="B462" s="51" t="s">
        <v>625</v>
      </c>
      <c r="C462" s="49">
        <v>9</v>
      </c>
      <c r="D462" s="52">
        <v>5</v>
      </c>
      <c r="E462" s="53">
        <v>4</v>
      </c>
      <c r="F462" s="50"/>
    </row>
    <row r="463" s="22" customFormat="1" ht="17.100000000000001" customHeight="1">
      <c r="A463" s="47">
        <v>227</v>
      </c>
      <c r="B463" s="51" t="s">
        <v>626</v>
      </c>
      <c r="C463" s="49">
        <f t="shared" ref="C463:E473" si="4">C464</f>
        <v>3000</v>
      </c>
      <c r="D463" s="52">
        <f t="shared" si="4"/>
        <v>3000</v>
      </c>
      <c r="E463" s="53">
        <f t="shared" si="4"/>
        <v>0</v>
      </c>
      <c r="F463" s="50"/>
    </row>
    <row r="464" s="22" customFormat="1" ht="17.100000000000001" customHeight="1">
      <c r="A464" s="47">
        <v>227</v>
      </c>
      <c r="B464" s="51" t="s">
        <v>627</v>
      </c>
      <c r="C464" s="49">
        <f t="shared" si="4"/>
        <v>3000</v>
      </c>
      <c r="D464" s="52">
        <f t="shared" si="4"/>
        <v>3000</v>
      </c>
      <c r="E464" s="53">
        <f t="shared" si="4"/>
        <v>0</v>
      </c>
      <c r="F464" s="50"/>
    </row>
    <row r="465" s="22" customFormat="1" ht="17.100000000000001" customHeight="1">
      <c r="A465" s="47">
        <v>227</v>
      </c>
      <c r="B465" s="51" t="s">
        <v>628</v>
      </c>
      <c r="C465" s="49">
        <v>3000</v>
      </c>
      <c r="D465" s="52">
        <v>3000</v>
      </c>
      <c r="E465" s="53">
        <v>0</v>
      </c>
      <c r="F465" s="50"/>
    </row>
    <row r="466" s="22" customFormat="1" ht="17.100000000000001" customHeight="1">
      <c r="A466" s="47">
        <v>229</v>
      </c>
      <c r="B466" s="51" t="s">
        <v>629</v>
      </c>
      <c r="C466" s="49">
        <f t="shared" si="4"/>
        <v>40762.68</v>
      </c>
      <c r="D466" s="49">
        <f t="shared" ref="D466:E467" si="5">D467</f>
        <v>40762.68</v>
      </c>
      <c r="E466" s="49">
        <f t="shared" si="5"/>
        <v>0</v>
      </c>
      <c r="F466" s="50"/>
    </row>
    <row r="467" s="22" customFormat="1" ht="17.100000000000001" customHeight="1">
      <c r="A467" s="47">
        <v>22902</v>
      </c>
      <c r="B467" s="51" t="s">
        <v>630</v>
      </c>
      <c r="C467" s="49">
        <f t="shared" si="4"/>
        <v>40762.68</v>
      </c>
      <c r="D467" s="52">
        <f t="shared" si="5"/>
        <v>40762.68</v>
      </c>
      <c r="E467" s="53">
        <f>E468</f>
        <v>0</v>
      </c>
      <c r="F467" s="50"/>
    </row>
    <row r="468" s="22" customFormat="1" ht="17.100000000000001" customHeight="1">
      <c r="A468" s="47">
        <v>22902</v>
      </c>
      <c r="B468" s="51" t="s">
        <v>631</v>
      </c>
      <c r="C468" s="49">
        <v>40762.68</v>
      </c>
      <c r="D468" s="52">
        <v>40762.68</v>
      </c>
      <c r="E468" s="53">
        <v>0</v>
      </c>
      <c r="F468" s="50"/>
    </row>
    <row r="469" s="22" customFormat="1" ht="17.100000000000001" customHeight="1">
      <c r="A469" s="47">
        <v>232</v>
      </c>
      <c r="B469" s="51" t="s">
        <v>632</v>
      </c>
      <c r="C469" s="49">
        <f t="shared" si="4"/>
        <v>5652</v>
      </c>
      <c r="D469" s="52">
        <f t="shared" si="4"/>
        <v>5652</v>
      </c>
      <c r="E469" s="53">
        <f t="shared" si="4"/>
        <v>0</v>
      </c>
      <c r="F469" s="50"/>
    </row>
    <row r="470" s="22" customFormat="1" ht="17.100000000000001" customHeight="1">
      <c r="A470" s="47">
        <v>23203</v>
      </c>
      <c r="B470" s="51" t="s">
        <v>633</v>
      </c>
      <c r="C470" s="49">
        <f t="shared" si="4"/>
        <v>5652</v>
      </c>
      <c r="D470" s="52">
        <f t="shared" si="4"/>
        <v>5652</v>
      </c>
      <c r="E470" s="53">
        <f t="shared" si="4"/>
        <v>0</v>
      </c>
      <c r="F470" s="50"/>
    </row>
    <row r="471" s="22" customFormat="1" ht="17.100000000000001" customHeight="1">
      <c r="A471" s="47">
        <v>2320301</v>
      </c>
      <c r="B471" s="51" t="s">
        <v>634</v>
      </c>
      <c r="C471" s="49">
        <v>5652</v>
      </c>
      <c r="D471" s="52">
        <v>5652</v>
      </c>
      <c r="E471" s="53">
        <v>0</v>
      </c>
      <c r="F471" s="50"/>
    </row>
    <row r="472" s="22" customFormat="1" ht="17.100000000000001" customHeight="1">
      <c r="A472" s="47">
        <v>233</v>
      </c>
      <c r="B472" s="51" t="s">
        <v>635</v>
      </c>
      <c r="C472" s="49">
        <f t="shared" si="4"/>
        <v>10</v>
      </c>
      <c r="D472" s="52">
        <f t="shared" si="4"/>
        <v>10</v>
      </c>
      <c r="E472" s="53">
        <f t="shared" si="4"/>
        <v>0</v>
      </c>
      <c r="F472" s="50"/>
    </row>
    <row r="473" s="22" customFormat="1" ht="17.100000000000001" customHeight="1">
      <c r="A473" s="47">
        <v>23303</v>
      </c>
      <c r="B473" s="51" t="s">
        <v>636</v>
      </c>
      <c r="C473" s="49">
        <f t="shared" si="4"/>
        <v>10</v>
      </c>
      <c r="D473" s="52">
        <f t="shared" si="4"/>
        <v>10</v>
      </c>
      <c r="E473" s="53">
        <f t="shared" si="4"/>
        <v>0</v>
      </c>
      <c r="F473" s="50"/>
    </row>
    <row r="474" s="22" customFormat="1" ht="17.100000000000001" customHeight="1">
      <c r="A474" s="47">
        <v>23303</v>
      </c>
      <c r="B474" s="51" t="s">
        <v>637</v>
      </c>
      <c r="C474" s="49">
        <v>10</v>
      </c>
      <c r="D474" s="52">
        <v>10</v>
      </c>
      <c r="E474" s="53">
        <v>0</v>
      </c>
      <c r="F474" s="50"/>
    </row>
    <row r="475" s="22" customFormat="1" ht="17.100000000000001" customHeight="1">
      <c r="A475" s="54"/>
      <c r="B475" s="55"/>
      <c r="C475" s="56"/>
      <c r="D475" s="57"/>
      <c r="E475" s="58"/>
      <c r="F475" s="50"/>
    </row>
    <row r="476" s="59" customFormat="1" ht="17.100000000000001" customHeight="1">
      <c r="A476" s="60"/>
      <c r="B476" s="48" t="s">
        <v>638</v>
      </c>
      <c r="C476" s="61">
        <f>C477+C489</f>
        <v>70217</v>
      </c>
      <c r="D476" s="62">
        <f t="shared" ref="D476:E476" si="6">D477+D489</f>
        <v>44772</v>
      </c>
      <c r="E476" s="62">
        <f t="shared" si="6"/>
        <v>26006</v>
      </c>
      <c r="F476" s="63"/>
    </row>
    <row r="477" s="22" customFormat="1" ht="17.100000000000001" customHeight="1">
      <c r="A477" s="54">
        <v>230</v>
      </c>
      <c r="B477" s="51" t="s">
        <v>639</v>
      </c>
      <c r="C477" s="56">
        <f>C478+C487</f>
        <v>43675</v>
      </c>
      <c r="D477" s="57">
        <f>D478+D487</f>
        <v>39772</v>
      </c>
      <c r="E477" s="58">
        <f>E478+E487</f>
        <v>3903</v>
      </c>
      <c r="F477" s="50"/>
    </row>
    <row r="478" s="22" customFormat="1" ht="17.100000000000001" customHeight="1">
      <c r="A478" s="54">
        <v>23003</v>
      </c>
      <c r="B478" s="55" t="s">
        <v>640</v>
      </c>
      <c r="C478" s="56">
        <f>SUM(C479:C486)</f>
        <v>13963</v>
      </c>
      <c r="D478" s="57">
        <f>SUM(D479:D486)</f>
        <v>10060</v>
      </c>
      <c r="E478" s="58">
        <f>SUM(E479:E486)</f>
        <v>3903</v>
      </c>
      <c r="F478" s="50"/>
    </row>
    <row r="479" s="22" customFormat="1" ht="17.100000000000001" customHeight="1">
      <c r="A479" s="54">
        <v>2300301</v>
      </c>
      <c r="B479" s="55" t="s">
        <v>641</v>
      </c>
      <c r="C479" s="56">
        <v>1000</v>
      </c>
      <c r="D479" s="57">
        <v>1000</v>
      </c>
      <c r="E479" s="58">
        <v>0</v>
      </c>
      <c r="F479" s="50"/>
    </row>
    <row r="480" s="22" customFormat="1" ht="17.100000000000001" customHeight="1">
      <c r="A480" s="54">
        <v>2300304</v>
      </c>
      <c r="B480" s="55" t="s">
        <v>642</v>
      </c>
      <c r="C480" s="56">
        <v>785</v>
      </c>
      <c r="D480" s="57">
        <v>785</v>
      </c>
      <c r="E480" s="58">
        <v>0</v>
      </c>
      <c r="F480" s="50"/>
    </row>
    <row r="481" s="22" customFormat="1" ht="17.100000000000001" customHeight="1">
      <c r="A481" s="54">
        <v>2300305</v>
      </c>
      <c r="B481" s="55" t="s">
        <v>643</v>
      </c>
      <c r="C481" s="56">
        <v>500</v>
      </c>
      <c r="D481" s="57">
        <v>500</v>
      </c>
      <c r="E481" s="58">
        <v>0</v>
      </c>
      <c r="F481" s="50"/>
    </row>
    <row r="482" s="22" customFormat="1" ht="17.100000000000001" customHeight="1">
      <c r="A482" s="54">
        <v>2300308</v>
      </c>
      <c r="B482" s="55" t="s">
        <v>644</v>
      </c>
      <c r="C482" s="56">
        <v>116</v>
      </c>
      <c r="D482" s="57">
        <v>116</v>
      </c>
      <c r="E482" s="58">
        <v>0</v>
      </c>
      <c r="F482" s="50"/>
    </row>
    <row r="483" s="22" customFormat="1" ht="17.100000000000001" customHeight="1">
      <c r="A483" s="54">
        <v>2300311</v>
      </c>
      <c r="B483" s="55" t="s">
        <v>645</v>
      </c>
      <c r="C483" s="56">
        <v>100</v>
      </c>
      <c r="D483" s="57">
        <v>100</v>
      </c>
      <c r="E483" s="58">
        <v>0</v>
      </c>
      <c r="F483" s="50"/>
    </row>
    <row r="484" s="22" customFormat="1" ht="17.100000000000001" customHeight="1">
      <c r="A484" s="54">
        <v>2300312</v>
      </c>
      <c r="B484" s="55" t="s">
        <v>646</v>
      </c>
      <c r="C484" s="56">
        <v>2300</v>
      </c>
      <c r="D484" s="57">
        <v>2300</v>
      </c>
      <c r="E484" s="58">
        <v>0</v>
      </c>
      <c r="F484" s="50"/>
    </row>
    <row r="485" s="22" customFormat="1" ht="17.100000000000001" customHeight="1">
      <c r="A485" s="54">
        <v>2300313</v>
      </c>
      <c r="B485" s="55" t="s">
        <v>647</v>
      </c>
      <c r="C485" s="56">
        <v>4409</v>
      </c>
      <c r="D485" s="57">
        <v>4409</v>
      </c>
      <c r="E485" s="58">
        <v>0</v>
      </c>
      <c r="F485" s="50"/>
    </row>
    <row r="486" s="22" customFormat="1" ht="17.100000000000001" customHeight="1">
      <c r="A486" s="54">
        <v>2300399</v>
      </c>
      <c r="B486" s="55" t="s">
        <v>648</v>
      </c>
      <c r="C486" s="56">
        <v>4753</v>
      </c>
      <c r="D486" s="57">
        <v>850</v>
      </c>
      <c r="E486" s="58">
        <v>3903</v>
      </c>
      <c r="F486" s="50"/>
    </row>
    <row r="487" s="22" customFormat="1" ht="17.100000000000001" customHeight="1">
      <c r="A487" s="54">
        <v>23006</v>
      </c>
      <c r="B487" s="55" t="s">
        <v>649</v>
      </c>
      <c r="C487" s="56">
        <f>C488</f>
        <v>29712</v>
      </c>
      <c r="D487" s="57">
        <f>D488</f>
        <v>29712</v>
      </c>
      <c r="E487" s="58">
        <f>E488</f>
        <v>0</v>
      </c>
      <c r="F487" s="50"/>
    </row>
    <row r="488" s="22" customFormat="1" ht="17.100000000000001" customHeight="1">
      <c r="A488" s="54">
        <v>2300601</v>
      </c>
      <c r="B488" s="55" t="s">
        <v>650</v>
      </c>
      <c r="C488" s="56">
        <v>29712</v>
      </c>
      <c r="D488" s="57">
        <v>29712</v>
      </c>
      <c r="E488" s="58">
        <v>0</v>
      </c>
      <c r="F488" s="50"/>
    </row>
    <row r="489" s="22" customFormat="1" ht="17.100000000000001" customHeight="1">
      <c r="A489" s="54">
        <v>231</v>
      </c>
      <c r="B489" s="51" t="s">
        <v>651</v>
      </c>
      <c r="C489" s="56">
        <f t="shared" ref="C489:E490" si="7">C490</f>
        <v>26542</v>
      </c>
      <c r="D489" s="57">
        <f t="shared" si="7"/>
        <v>5000</v>
      </c>
      <c r="E489" s="58">
        <f t="shared" si="7"/>
        <v>22103</v>
      </c>
      <c r="F489" s="50"/>
    </row>
    <row r="490" s="22" customFormat="1" ht="17.100000000000001" customHeight="1">
      <c r="A490" s="54">
        <v>23103</v>
      </c>
      <c r="B490" s="55" t="s">
        <v>652</v>
      </c>
      <c r="C490" s="56">
        <f t="shared" si="7"/>
        <v>26542</v>
      </c>
      <c r="D490" s="57">
        <f t="shared" si="7"/>
        <v>5000</v>
      </c>
      <c r="E490" s="58">
        <f t="shared" si="7"/>
        <v>22103</v>
      </c>
      <c r="F490" s="50"/>
    </row>
    <row r="491" s="22" customFormat="1" ht="17.100000000000001" customHeight="1">
      <c r="A491" s="54">
        <v>2310301</v>
      </c>
      <c r="B491" s="55" t="s">
        <v>653</v>
      </c>
      <c r="C491" s="56">
        <v>26542</v>
      </c>
      <c r="D491" s="57">
        <v>5000</v>
      </c>
      <c r="E491" s="58">
        <v>22103</v>
      </c>
      <c r="F491" s="50"/>
    </row>
    <row r="492" s="22" customFormat="1" ht="17.100000000000001" customHeight="1">
      <c r="A492" s="50"/>
      <c r="B492" s="64" t="s">
        <v>654</v>
      </c>
      <c r="C492" s="65">
        <f>C5+C476</f>
        <v>344513.23999999999</v>
      </c>
      <c r="D492" s="66">
        <f>D5+D476</f>
        <v>259070.70999999999</v>
      </c>
      <c r="E492" s="66">
        <f>E5+E476</f>
        <v>86003.529999999999</v>
      </c>
      <c r="F492" s="50"/>
    </row>
  </sheetData>
  <mergeCells count="1">
    <mergeCell ref="A2:F2"/>
  </mergeCells>
  <printOptions headings="0" gridLines="0"/>
  <pageMargins left="0.78680555555555598" right="0.78680555555555598" top="0.78680555555555598" bottom="0.74791666666666701" header="0.31388888888888894" footer="0.51180555555555596"/>
  <pageSetup paperSize="9" scale="100" firstPageNumber="40"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zoomScale="100" workbookViewId="0">
      <selection activeCell="R17" activeCellId="0" sqref="R17"/>
    </sheetView>
  </sheetViews>
  <sheetFormatPr defaultColWidth="5.5" defaultRowHeight="15"/>
  <cols>
    <col customWidth="1" min="1" max="1" style="5" width="21"/>
    <col customWidth="1" min="2" max="2" style="67" width="7.5"/>
    <col customWidth="1" min="3" max="3" style="67" width="7"/>
    <col customWidth="1" min="4" max="8" style="67" width="8"/>
    <col customWidth="1" min="9" max="9" style="67" width="7.3833333333333302"/>
    <col customWidth="1" min="10" max="10" style="67" width="5.1333333333333302"/>
    <col customWidth="1" min="11" max="11" style="67" width="6.75"/>
    <col customWidth="1" min="12" max="12" style="67" width="6.1333333333333302"/>
    <col customWidth="1" min="13" max="13" style="67" width="6.75"/>
    <col customWidth="1" min="14" max="14" style="67" width="6.25"/>
    <col customWidth="1" min="15" max="15" style="67" width="6"/>
    <col customWidth="1" min="16" max="16" style="67" width="6.6333333333333302"/>
    <col customWidth="1" min="17" max="17" style="67" width="5.3833333333333302"/>
    <col customWidth="1" min="18" max="255" style="5" width="9"/>
    <col customWidth="1" min="256" max="256" style="5" width="13.383333333333301"/>
    <col min="257" max="16384" style="5" width="5.5"/>
  </cols>
  <sheetData>
    <row r="1" s="1" customFormat="1" ht="14.25" customHeight="1">
      <c r="A1" s="1" t="s">
        <v>655</v>
      </c>
      <c r="B1" s="68"/>
      <c r="C1" s="68"/>
      <c r="D1" s="68"/>
      <c r="E1" s="68"/>
      <c r="F1" s="68"/>
      <c r="G1" s="68"/>
      <c r="H1" s="68"/>
      <c r="I1" s="68"/>
      <c r="J1" s="68"/>
      <c r="K1" s="68"/>
      <c r="L1" s="68"/>
      <c r="M1" s="68"/>
      <c r="N1" s="68"/>
      <c r="O1" s="68"/>
      <c r="P1" s="68"/>
      <c r="Q1" s="68"/>
    </row>
    <row r="2" s="69" customFormat="1" ht="18.75" customHeight="1">
      <c r="A2" s="70" t="s">
        <v>656</v>
      </c>
      <c r="B2" s="70"/>
      <c r="C2" s="70"/>
      <c r="D2" s="70"/>
      <c r="E2" s="70"/>
      <c r="F2" s="70"/>
      <c r="G2" s="70"/>
      <c r="H2" s="70"/>
      <c r="I2" s="70"/>
      <c r="J2" s="70"/>
      <c r="K2" s="70"/>
      <c r="L2" s="70"/>
      <c r="M2" s="70"/>
      <c r="N2" s="70"/>
      <c r="O2" s="70"/>
      <c r="P2" s="70"/>
      <c r="Q2" s="70"/>
    </row>
    <row r="3" s="71" customFormat="1" ht="12.75">
      <c r="A3" s="72"/>
      <c r="B3" s="73"/>
      <c r="C3" s="73"/>
      <c r="D3" s="73"/>
      <c r="E3" s="73"/>
      <c r="F3" s="73"/>
      <c r="G3" s="73"/>
      <c r="H3" s="73"/>
      <c r="I3" s="73"/>
      <c r="J3" s="73"/>
      <c r="K3" s="73"/>
      <c r="L3" s="73"/>
      <c r="M3" s="73"/>
      <c r="N3" s="73"/>
      <c r="O3" s="73"/>
      <c r="P3" s="73" t="s">
        <v>657</v>
      </c>
      <c r="Q3" s="73"/>
    </row>
    <row r="4" s="71" customFormat="1" ht="51" customHeight="1">
      <c r="A4" s="74" t="s">
        <v>658</v>
      </c>
      <c r="B4" s="74" t="s">
        <v>659</v>
      </c>
      <c r="C4" s="75" t="s">
        <v>660</v>
      </c>
      <c r="D4" s="75" t="s">
        <v>661</v>
      </c>
      <c r="E4" s="75" t="s">
        <v>662</v>
      </c>
      <c r="F4" s="75" t="s">
        <v>663</v>
      </c>
      <c r="G4" s="75" t="s">
        <v>664</v>
      </c>
      <c r="H4" s="75" t="s">
        <v>665</v>
      </c>
      <c r="I4" s="75" t="s">
        <v>666</v>
      </c>
      <c r="J4" s="75" t="s">
        <v>667</v>
      </c>
      <c r="K4" s="75" t="s">
        <v>668</v>
      </c>
      <c r="L4" s="75" t="s">
        <v>669</v>
      </c>
      <c r="M4" s="75" t="s">
        <v>670</v>
      </c>
      <c r="N4" s="75" t="s">
        <v>671</v>
      </c>
      <c r="O4" s="75" t="s">
        <v>672</v>
      </c>
      <c r="P4" s="75" t="s">
        <v>673</v>
      </c>
      <c r="Q4" s="75" t="s">
        <v>674</v>
      </c>
    </row>
    <row r="5" s="22" customFormat="1" ht="12.75">
      <c r="A5" s="76" t="s">
        <v>675</v>
      </c>
      <c r="B5" s="77">
        <f>SUM(B6:B30)</f>
        <v>344513.56</v>
      </c>
      <c r="C5" s="77">
        <f t="shared" ref="C5:Q5" si="8">SUM(C6:C30)</f>
        <v>50543.580000000002</v>
      </c>
      <c r="D5" s="77">
        <f t="shared" si="8"/>
        <v>40571.550000000003</v>
      </c>
      <c r="E5" s="77">
        <f t="shared" si="8"/>
        <v>52611.599999999999</v>
      </c>
      <c r="F5" s="77">
        <f t="shared" si="8"/>
        <v>1500.5</v>
      </c>
      <c r="G5" s="77">
        <f t="shared" si="8"/>
        <v>44321.629999999997</v>
      </c>
      <c r="H5" s="77">
        <f t="shared" si="8"/>
        <v>9877.1200000000008</v>
      </c>
      <c r="I5" s="77">
        <f t="shared" si="8"/>
        <v>17983.810000000001</v>
      </c>
      <c r="J5" s="77">
        <f t="shared" si="8"/>
        <v>0</v>
      </c>
      <c r="K5" s="77">
        <f t="shared" si="8"/>
        <v>12107.17</v>
      </c>
      <c r="L5" s="77">
        <f t="shared" si="8"/>
        <v>0</v>
      </c>
      <c r="M5" s="77">
        <f t="shared" si="8"/>
        <v>5666.5</v>
      </c>
      <c r="N5" s="77">
        <f t="shared" si="8"/>
        <v>26542</v>
      </c>
      <c r="O5" s="77">
        <f t="shared" si="8"/>
        <v>37875</v>
      </c>
      <c r="P5" s="77">
        <f t="shared" si="8"/>
        <v>44913.099999999999</v>
      </c>
      <c r="Q5" s="77">
        <f t="shared" si="8"/>
        <v>0</v>
      </c>
    </row>
    <row r="6" s="71" customFormat="1" ht="12.75">
      <c r="A6" s="78" t="s">
        <v>178</v>
      </c>
      <c r="B6" s="79">
        <f t="shared" ref="B6:B30" si="9">SUM(C6:Q6)</f>
        <v>34933.919999999998</v>
      </c>
      <c r="C6" s="80">
        <v>12912.709999999999</v>
      </c>
      <c r="D6" s="80">
        <v>11949.51</v>
      </c>
      <c r="E6" s="80">
        <v>7134.5500000000002</v>
      </c>
      <c r="F6" s="80">
        <v>93</v>
      </c>
      <c r="G6" s="80">
        <v>2337.3499999999999</v>
      </c>
      <c r="H6" s="80">
        <v>335.60000000000002</v>
      </c>
      <c r="I6" s="80">
        <v>0</v>
      </c>
      <c r="J6" s="80">
        <v>0</v>
      </c>
      <c r="K6" s="80">
        <v>158.94</v>
      </c>
      <c r="L6" s="80">
        <v>0</v>
      </c>
      <c r="M6" s="80">
        <v>0</v>
      </c>
      <c r="N6" s="80">
        <v>0</v>
      </c>
      <c r="O6" s="80">
        <v>0</v>
      </c>
      <c r="P6" s="80">
        <v>12.26</v>
      </c>
      <c r="Q6" s="80">
        <v>0</v>
      </c>
    </row>
    <row r="7" s="71" customFormat="1" ht="12.75">
      <c r="A7" s="78" t="s">
        <v>284</v>
      </c>
      <c r="B7" s="79">
        <f t="shared" si="9"/>
        <v>468</v>
      </c>
      <c r="C7" s="80">
        <v>0</v>
      </c>
      <c r="D7" s="80">
        <v>0</v>
      </c>
      <c r="E7" s="80">
        <v>468</v>
      </c>
      <c r="F7" s="80">
        <v>0</v>
      </c>
      <c r="G7" s="80">
        <v>0</v>
      </c>
      <c r="H7" s="80">
        <v>0</v>
      </c>
      <c r="I7" s="80">
        <v>0</v>
      </c>
      <c r="J7" s="80">
        <v>0</v>
      </c>
      <c r="K7" s="80">
        <v>0</v>
      </c>
      <c r="L7" s="80">
        <v>0</v>
      </c>
      <c r="M7" s="80">
        <v>0</v>
      </c>
      <c r="N7" s="80">
        <v>0</v>
      </c>
      <c r="O7" s="80">
        <v>0</v>
      </c>
      <c r="P7" s="80">
        <v>0</v>
      </c>
      <c r="Q7" s="80">
        <v>0</v>
      </c>
    </row>
    <row r="8" s="71" customFormat="1" ht="12.75">
      <c r="A8" s="78" t="s">
        <v>287</v>
      </c>
      <c r="B8" s="79">
        <f t="shared" si="9"/>
        <v>33224.199999999997</v>
      </c>
      <c r="C8" s="80">
        <v>8996.9200000000001</v>
      </c>
      <c r="D8" s="80">
        <v>8756.7999999999993</v>
      </c>
      <c r="E8" s="80">
        <v>15269.48</v>
      </c>
      <c r="F8" s="80">
        <v>0</v>
      </c>
      <c r="G8" s="80">
        <v>9.5</v>
      </c>
      <c r="H8" s="80">
        <v>0.5</v>
      </c>
      <c r="I8" s="80">
        <v>0</v>
      </c>
      <c r="J8" s="80">
        <v>0</v>
      </c>
      <c r="K8" s="80">
        <v>15</v>
      </c>
      <c r="L8" s="80">
        <v>0</v>
      </c>
      <c r="M8" s="80">
        <v>0</v>
      </c>
      <c r="N8" s="80">
        <v>0</v>
      </c>
      <c r="O8" s="80">
        <v>0</v>
      </c>
      <c r="P8" s="80">
        <v>176</v>
      </c>
      <c r="Q8" s="80">
        <v>0</v>
      </c>
    </row>
    <row r="9" s="71" customFormat="1" ht="12.75">
      <c r="A9" s="78" t="s">
        <v>306</v>
      </c>
      <c r="B9" s="79">
        <f t="shared" si="9"/>
        <v>26074.639999999999</v>
      </c>
      <c r="C9" s="80">
        <v>713.83000000000004</v>
      </c>
      <c r="D9" s="80">
        <v>1495.99</v>
      </c>
      <c r="E9" s="80">
        <v>624.44000000000005</v>
      </c>
      <c r="F9" s="80">
        <v>846</v>
      </c>
      <c r="G9" s="80">
        <v>18945.470000000001</v>
      </c>
      <c r="H9" s="80">
        <v>1542.0799999999999</v>
      </c>
      <c r="I9" s="80">
        <v>0</v>
      </c>
      <c r="J9" s="80">
        <v>0</v>
      </c>
      <c r="K9" s="80">
        <v>1898.8299999999999</v>
      </c>
      <c r="L9" s="80">
        <v>0</v>
      </c>
      <c r="M9" s="80">
        <v>0</v>
      </c>
      <c r="N9" s="80">
        <v>0</v>
      </c>
      <c r="O9" s="80">
        <v>0</v>
      </c>
      <c r="P9" s="80">
        <v>8</v>
      </c>
      <c r="Q9" s="80">
        <v>0</v>
      </c>
    </row>
    <row r="10" s="71" customFormat="1" ht="12.75">
      <c r="A10" s="78" t="s">
        <v>323</v>
      </c>
      <c r="B10" s="79">
        <f t="shared" si="9"/>
        <v>2690.1199999999999</v>
      </c>
      <c r="C10" s="80">
        <v>159.03999999999999</v>
      </c>
      <c r="D10" s="80">
        <v>1131.0799999999999</v>
      </c>
      <c r="E10" s="80">
        <v>0</v>
      </c>
      <c r="F10" s="80">
        <v>0</v>
      </c>
      <c r="G10" s="80">
        <v>0</v>
      </c>
      <c r="H10" s="80">
        <v>0</v>
      </c>
      <c r="I10" s="80">
        <v>1400</v>
      </c>
      <c r="J10" s="80">
        <v>0</v>
      </c>
      <c r="K10" s="80">
        <v>0</v>
      </c>
      <c r="L10" s="80">
        <v>0</v>
      </c>
      <c r="M10" s="80">
        <v>0</v>
      </c>
      <c r="N10" s="80">
        <v>0</v>
      </c>
      <c r="O10" s="80">
        <v>0</v>
      </c>
      <c r="P10" s="80">
        <v>0</v>
      </c>
      <c r="Q10" s="80">
        <v>0</v>
      </c>
    </row>
    <row r="11" s="71" customFormat="1" ht="12.75">
      <c r="A11" s="78" t="s">
        <v>333</v>
      </c>
      <c r="B11" s="79">
        <f t="shared" si="9"/>
        <v>8442.4500000000007</v>
      </c>
      <c r="C11" s="80">
        <v>213.38999999999999</v>
      </c>
      <c r="D11" s="80">
        <v>1403.9300000000001</v>
      </c>
      <c r="E11" s="80">
        <v>2971.5</v>
      </c>
      <c r="F11" s="80">
        <v>0</v>
      </c>
      <c r="G11" s="80">
        <v>3131.6300000000001</v>
      </c>
      <c r="H11" s="80">
        <v>722</v>
      </c>
      <c r="I11" s="80">
        <v>0</v>
      </c>
      <c r="J11" s="80">
        <v>0</v>
      </c>
      <c r="K11" s="80">
        <v>0</v>
      </c>
      <c r="L11" s="80">
        <v>0</v>
      </c>
      <c r="M11" s="80">
        <v>0</v>
      </c>
      <c r="N11" s="80">
        <v>0</v>
      </c>
      <c r="O11" s="80">
        <v>0</v>
      </c>
      <c r="P11" s="80">
        <v>0</v>
      </c>
      <c r="Q11" s="80">
        <v>0</v>
      </c>
    </row>
    <row r="12" s="71" customFormat="1" ht="12.75">
      <c r="A12" s="78" t="s">
        <v>358</v>
      </c>
      <c r="B12" s="79">
        <f t="shared" si="9"/>
        <v>31731.029999999999</v>
      </c>
      <c r="C12" s="80">
        <v>16514.060000000001</v>
      </c>
      <c r="D12" s="80">
        <v>1544.01</v>
      </c>
      <c r="E12" s="80">
        <v>40</v>
      </c>
      <c r="F12" s="80">
        <v>0</v>
      </c>
      <c r="G12" s="80">
        <v>2805.27</v>
      </c>
      <c r="H12" s="80">
        <v>943.5</v>
      </c>
      <c r="I12" s="80">
        <v>400</v>
      </c>
      <c r="J12" s="80">
        <v>0</v>
      </c>
      <c r="K12" s="80">
        <v>9484.1900000000005</v>
      </c>
      <c r="L12" s="80">
        <v>0</v>
      </c>
      <c r="M12" s="80">
        <v>0</v>
      </c>
      <c r="N12" s="80">
        <v>0</v>
      </c>
      <c r="O12" s="80">
        <v>0</v>
      </c>
      <c r="P12" s="80">
        <v>0</v>
      </c>
      <c r="Q12" s="80">
        <v>0</v>
      </c>
    </row>
    <row r="13" s="71" customFormat="1" ht="12.75">
      <c r="A13" s="78" t="s">
        <v>433</v>
      </c>
      <c r="B13" s="79">
        <f t="shared" si="9"/>
        <v>11839.040000000001</v>
      </c>
      <c r="C13" s="80">
        <v>2987.8099999999999</v>
      </c>
      <c r="D13" s="80">
        <v>2274.5100000000002</v>
      </c>
      <c r="E13" s="80">
        <v>11.449999999999999</v>
      </c>
      <c r="F13" s="80">
        <v>0</v>
      </c>
      <c r="G13" s="80">
        <v>4016.9699999999998</v>
      </c>
      <c r="H13" s="80">
        <v>2252.3000000000002</v>
      </c>
      <c r="I13" s="80">
        <v>0</v>
      </c>
      <c r="J13" s="80">
        <v>0</v>
      </c>
      <c r="K13" s="80">
        <v>296</v>
      </c>
      <c r="L13" s="80">
        <v>0</v>
      </c>
      <c r="M13" s="80">
        <v>0</v>
      </c>
      <c r="N13" s="80">
        <v>0</v>
      </c>
      <c r="O13" s="80">
        <v>0</v>
      </c>
      <c r="P13" s="80">
        <v>0</v>
      </c>
      <c r="Q13" s="80"/>
    </row>
    <row r="14" s="71" customFormat="1" ht="12.75">
      <c r="A14" s="78" t="s">
        <v>467</v>
      </c>
      <c r="B14" s="79">
        <f t="shared" si="9"/>
        <v>6585.8299999999999</v>
      </c>
      <c r="C14" s="80">
        <v>533.09000000000003</v>
      </c>
      <c r="D14" s="80">
        <v>2833.4899999999998</v>
      </c>
      <c r="E14" s="80">
        <v>3079</v>
      </c>
      <c r="F14" s="80">
        <v>0</v>
      </c>
      <c r="G14" s="80">
        <v>135.25</v>
      </c>
      <c r="H14" s="80">
        <v>0</v>
      </c>
      <c r="I14" s="80">
        <v>0</v>
      </c>
      <c r="J14" s="80">
        <v>0</v>
      </c>
      <c r="K14" s="80">
        <v>0</v>
      </c>
      <c r="L14" s="80">
        <v>0</v>
      </c>
      <c r="M14" s="80">
        <v>0</v>
      </c>
      <c r="N14" s="80">
        <v>0</v>
      </c>
      <c r="O14" s="80">
        <v>0</v>
      </c>
      <c r="P14" s="80">
        <v>5</v>
      </c>
      <c r="Q14" s="80"/>
    </row>
    <row r="15" s="71" customFormat="1" ht="12.75">
      <c r="A15" s="78" t="s">
        <v>483</v>
      </c>
      <c r="B15" s="79">
        <f t="shared" si="9"/>
        <v>12652.51</v>
      </c>
      <c r="C15" s="80">
        <v>1465.1600000000001</v>
      </c>
      <c r="D15" s="80">
        <v>706.96000000000004</v>
      </c>
      <c r="E15" s="80">
        <v>848</v>
      </c>
      <c r="F15" s="80">
        <v>0</v>
      </c>
      <c r="G15" s="80">
        <v>5204.0100000000002</v>
      </c>
      <c r="H15" s="80">
        <v>2624.1399999999999</v>
      </c>
      <c r="I15" s="80">
        <v>1578.6600000000001</v>
      </c>
      <c r="J15" s="80">
        <v>0</v>
      </c>
      <c r="K15" s="80">
        <v>200</v>
      </c>
      <c r="L15" s="80">
        <v>0</v>
      </c>
      <c r="M15" s="80">
        <v>0</v>
      </c>
      <c r="N15" s="80">
        <v>0</v>
      </c>
      <c r="O15" s="80">
        <v>0</v>
      </c>
      <c r="P15" s="80">
        <v>25.579999999999998</v>
      </c>
      <c r="Q15" s="80"/>
    </row>
    <row r="16" s="71" customFormat="1" ht="12.75">
      <c r="A16" s="78" t="s">
        <v>504</v>
      </c>
      <c r="B16" s="79">
        <f t="shared" si="9"/>
        <v>15843.07</v>
      </c>
      <c r="C16" s="80">
        <v>993.48000000000002</v>
      </c>
      <c r="D16" s="80">
        <v>1536.1099999999999</v>
      </c>
      <c r="E16" s="80">
        <v>8257.7299999999996</v>
      </c>
      <c r="F16" s="80">
        <v>61.5</v>
      </c>
      <c r="G16" s="80">
        <v>1763.6500000000001</v>
      </c>
      <c r="H16" s="80">
        <v>331</v>
      </c>
      <c r="I16" s="80">
        <v>2883.3899999999999</v>
      </c>
      <c r="J16" s="80">
        <v>0</v>
      </c>
      <c r="K16" s="80">
        <v>4.21</v>
      </c>
      <c r="L16" s="80">
        <v>0</v>
      </c>
      <c r="M16" s="80">
        <v>0</v>
      </c>
      <c r="N16" s="80">
        <v>0</v>
      </c>
      <c r="O16" s="80"/>
      <c r="P16" s="80">
        <v>12</v>
      </c>
      <c r="Q16" s="80"/>
    </row>
    <row r="17" s="71" customFormat="1" ht="12.75">
      <c r="A17" s="78" t="s">
        <v>552</v>
      </c>
      <c r="B17" s="79">
        <f t="shared" si="9"/>
        <v>10909.77</v>
      </c>
      <c r="C17" s="80">
        <v>270.02999999999997</v>
      </c>
      <c r="D17" s="80">
        <v>261.42000000000002</v>
      </c>
      <c r="E17" s="80">
        <v>5634</v>
      </c>
      <c r="F17" s="80">
        <v>0</v>
      </c>
      <c r="G17" s="80">
        <v>2155.0100000000002</v>
      </c>
      <c r="H17" s="80">
        <v>664</v>
      </c>
      <c r="I17" s="80">
        <v>1014.05</v>
      </c>
      <c r="J17" s="80">
        <v>0</v>
      </c>
      <c r="K17" s="80">
        <v>0</v>
      </c>
      <c r="L17" s="80">
        <v>0</v>
      </c>
      <c r="M17" s="80">
        <v>0</v>
      </c>
      <c r="N17" s="80">
        <v>0</v>
      </c>
      <c r="O17" s="80">
        <v>0</v>
      </c>
      <c r="P17" s="80">
        <v>911.25999999999999</v>
      </c>
      <c r="Q17" s="80"/>
    </row>
    <row r="18" s="71" customFormat="1" ht="12.75">
      <c r="A18" s="78" t="s">
        <v>567</v>
      </c>
      <c r="B18" s="79">
        <f t="shared" si="9"/>
        <v>7671.0699999999997</v>
      </c>
      <c r="C18" s="80">
        <v>326.41000000000003</v>
      </c>
      <c r="D18" s="80">
        <v>184.66</v>
      </c>
      <c r="E18" s="80">
        <v>0</v>
      </c>
      <c r="F18" s="80">
        <v>0</v>
      </c>
      <c r="G18" s="80">
        <v>0</v>
      </c>
      <c r="H18" s="80">
        <v>0</v>
      </c>
      <c r="I18" s="80">
        <v>7160</v>
      </c>
      <c r="J18" s="80">
        <v>0</v>
      </c>
      <c r="K18" s="80">
        <v>0</v>
      </c>
      <c r="L18" s="80">
        <v>0</v>
      </c>
      <c r="M18" s="80">
        <v>0</v>
      </c>
      <c r="N18" s="80">
        <v>0</v>
      </c>
      <c r="O18" s="80">
        <v>0</v>
      </c>
      <c r="P18" s="80">
        <v>0</v>
      </c>
      <c r="Q18" s="80">
        <v>0</v>
      </c>
    </row>
    <row r="19" s="71" customFormat="1" ht="12.75">
      <c r="A19" s="78" t="s">
        <v>576</v>
      </c>
      <c r="B19" s="79">
        <f t="shared" si="9"/>
        <v>1324.4100000000001</v>
      </c>
      <c r="C19" s="80">
        <v>270.08999999999997</v>
      </c>
      <c r="D19" s="80">
        <v>114.31999999999999</v>
      </c>
      <c r="E19" s="80">
        <v>0</v>
      </c>
      <c r="F19" s="80">
        <v>0</v>
      </c>
      <c r="G19" s="80">
        <v>0</v>
      </c>
      <c r="H19" s="80">
        <v>0</v>
      </c>
      <c r="I19" s="80">
        <v>940</v>
      </c>
      <c r="J19" s="80">
        <v>0</v>
      </c>
      <c r="K19" s="80">
        <v>0</v>
      </c>
      <c r="L19" s="80">
        <v>0</v>
      </c>
      <c r="M19" s="80">
        <v>0</v>
      </c>
      <c r="N19" s="80">
        <v>0</v>
      </c>
      <c r="O19" s="80">
        <v>0</v>
      </c>
      <c r="P19" s="80">
        <v>0</v>
      </c>
      <c r="Q19" s="80">
        <v>0</v>
      </c>
    </row>
    <row r="20" s="71" customFormat="1" ht="12.75">
      <c r="A20" s="78" t="s">
        <v>582</v>
      </c>
      <c r="B20" s="79">
        <f t="shared" si="9"/>
        <v>140</v>
      </c>
      <c r="C20" s="80">
        <v>0</v>
      </c>
      <c r="D20" s="80">
        <v>140</v>
      </c>
      <c r="E20" s="80">
        <v>0</v>
      </c>
      <c r="F20" s="80">
        <v>0</v>
      </c>
      <c r="G20" s="80">
        <v>0</v>
      </c>
      <c r="H20" s="80">
        <v>0</v>
      </c>
      <c r="I20" s="80">
        <v>0</v>
      </c>
      <c r="J20" s="80">
        <v>0</v>
      </c>
      <c r="K20" s="80">
        <v>0</v>
      </c>
      <c r="L20" s="80">
        <v>0</v>
      </c>
      <c r="M20" s="80">
        <v>0</v>
      </c>
      <c r="N20" s="80">
        <v>0</v>
      </c>
      <c r="O20" s="80">
        <v>0</v>
      </c>
      <c r="P20" s="80">
        <v>0</v>
      </c>
      <c r="Q20" s="80">
        <v>0</v>
      </c>
    </row>
    <row r="21" s="71" customFormat="1" ht="12.75">
      <c r="A21" s="78" t="s">
        <v>585</v>
      </c>
      <c r="B21" s="79">
        <f t="shared" si="9"/>
        <v>4566.9099999999999</v>
      </c>
      <c r="C21" s="80">
        <v>293.75</v>
      </c>
      <c r="D21" s="80">
        <v>2305.7199999999998</v>
      </c>
      <c r="E21" s="80">
        <v>0</v>
      </c>
      <c r="F21" s="80">
        <v>0</v>
      </c>
      <c r="G21" s="80">
        <v>1527.4400000000001</v>
      </c>
      <c r="H21" s="80">
        <v>440</v>
      </c>
      <c r="I21" s="80">
        <v>0</v>
      </c>
      <c r="J21" s="80">
        <v>0</v>
      </c>
      <c r="K21" s="80">
        <v>0</v>
      </c>
      <c r="L21" s="80">
        <v>0</v>
      </c>
      <c r="M21" s="80">
        <v>0</v>
      </c>
      <c r="N21" s="80">
        <v>0</v>
      </c>
      <c r="O21" s="80">
        <v>0</v>
      </c>
      <c r="P21" s="80">
        <v>0</v>
      </c>
      <c r="Q21" s="80">
        <v>0</v>
      </c>
    </row>
    <row r="22" s="71" customFormat="1" ht="12.75">
      <c r="A22" s="78" t="s">
        <v>597</v>
      </c>
      <c r="B22" s="79">
        <f t="shared" si="9"/>
        <v>11221.469999999999</v>
      </c>
      <c r="C22" s="80">
        <v>2864.0900000000001</v>
      </c>
      <c r="D22" s="80">
        <v>1220</v>
      </c>
      <c r="E22" s="80">
        <v>3838.4499999999998</v>
      </c>
      <c r="F22" s="80">
        <v>0</v>
      </c>
      <c r="G22" s="80">
        <v>2158.2199999999998</v>
      </c>
      <c r="H22" s="80">
        <v>14</v>
      </c>
      <c r="I22" s="80">
        <v>1126.71</v>
      </c>
      <c r="J22" s="80">
        <v>0</v>
      </c>
      <c r="K22" s="80">
        <v>0</v>
      </c>
      <c r="L22" s="80">
        <v>0</v>
      </c>
      <c r="M22" s="80">
        <v>0</v>
      </c>
      <c r="N22" s="80">
        <v>0</v>
      </c>
      <c r="O22" s="80">
        <v>0</v>
      </c>
      <c r="P22" s="80">
        <v>0</v>
      </c>
      <c r="Q22" s="80">
        <v>0</v>
      </c>
    </row>
    <row r="23" s="71" customFormat="1" ht="12.75">
      <c r="A23" s="78" t="s">
        <v>609</v>
      </c>
      <c r="B23" s="79">
        <f t="shared" si="9"/>
        <v>2164.7199999999998</v>
      </c>
      <c r="C23" s="80">
        <v>0</v>
      </c>
      <c r="D23" s="80">
        <v>0</v>
      </c>
      <c r="E23" s="80">
        <v>655</v>
      </c>
      <c r="F23" s="80">
        <v>0</v>
      </c>
      <c r="G23" s="80">
        <v>24.219999999999999</v>
      </c>
      <c r="H23" s="80">
        <v>0</v>
      </c>
      <c r="I23" s="80">
        <v>1481</v>
      </c>
      <c r="J23" s="80">
        <v>0</v>
      </c>
      <c r="K23" s="80">
        <v>0</v>
      </c>
      <c r="L23" s="80">
        <v>0</v>
      </c>
      <c r="M23" s="80">
        <v>4.5</v>
      </c>
      <c r="N23" s="80">
        <v>0</v>
      </c>
      <c r="O23" s="80">
        <v>0</v>
      </c>
      <c r="P23" s="80">
        <v>0</v>
      </c>
      <c r="Q23" s="80">
        <v>0</v>
      </c>
    </row>
    <row r="24" s="71" customFormat="1" ht="12.75">
      <c r="A24" s="78" t="s">
        <v>617</v>
      </c>
      <c r="B24" s="79">
        <f t="shared" si="9"/>
        <v>2388.4000000000001</v>
      </c>
      <c r="C24" s="80">
        <v>1029.72</v>
      </c>
      <c r="D24" s="80">
        <v>413.04000000000002</v>
      </c>
      <c r="E24" s="80">
        <v>280</v>
      </c>
      <c r="F24" s="80">
        <v>500</v>
      </c>
      <c r="G24" s="80">
        <v>107.64</v>
      </c>
      <c r="H24" s="80">
        <v>8</v>
      </c>
      <c r="I24" s="80">
        <v>0</v>
      </c>
      <c r="J24" s="80">
        <v>0</v>
      </c>
      <c r="K24" s="80">
        <v>50</v>
      </c>
      <c r="L24" s="80">
        <v>0</v>
      </c>
      <c r="M24" s="80">
        <v>0</v>
      </c>
      <c r="N24" s="80">
        <v>0</v>
      </c>
      <c r="O24" s="80">
        <v>0</v>
      </c>
      <c r="P24" s="80">
        <v>0</v>
      </c>
      <c r="Q24" s="80">
        <v>0</v>
      </c>
    </row>
    <row r="25" s="71" customFormat="1" ht="12.75">
      <c r="A25" s="78" t="s">
        <v>626</v>
      </c>
      <c r="B25" s="79">
        <f t="shared" si="9"/>
        <v>3000</v>
      </c>
      <c r="C25" s="80">
        <v>0</v>
      </c>
      <c r="D25" s="80">
        <v>0</v>
      </c>
      <c r="E25" s="80">
        <v>0</v>
      </c>
      <c r="F25" s="80">
        <v>0</v>
      </c>
      <c r="G25" s="80">
        <v>0</v>
      </c>
      <c r="H25" s="80">
        <v>0</v>
      </c>
      <c r="I25" s="80">
        <v>0</v>
      </c>
      <c r="J25" s="80">
        <v>0</v>
      </c>
      <c r="K25" s="80">
        <v>0</v>
      </c>
      <c r="L25" s="80">
        <v>0</v>
      </c>
      <c r="M25" s="80">
        <v>0</v>
      </c>
      <c r="N25" s="80">
        <v>0</v>
      </c>
      <c r="O25" s="80">
        <v>0</v>
      </c>
      <c r="P25" s="80">
        <v>3000</v>
      </c>
      <c r="Q25" s="80">
        <v>0</v>
      </c>
    </row>
    <row r="26" s="71" customFormat="1" ht="12.75">
      <c r="A26" s="78" t="s">
        <v>629</v>
      </c>
      <c r="B26" s="79">
        <f t="shared" si="9"/>
        <v>40763</v>
      </c>
      <c r="C26" s="80">
        <v>0</v>
      </c>
      <c r="D26" s="80">
        <v>0</v>
      </c>
      <c r="E26" s="80"/>
      <c r="F26" s="80">
        <v>0</v>
      </c>
      <c r="G26" s="80">
        <v>0</v>
      </c>
      <c r="H26" s="80">
        <v>0</v>
      </c>
      <c r="I26" s="80">
        <v>0</v>
      </c>
      <c r="J26" s="80">
        <v>0</v>
      </c>
      <c r="K26" s="80">
        <v>0</v>
      </c>
      <c r="L26" s="80">
        <v>0</v>
      </c>
      <c r="M26" s="80">
        <v>0</v>
      </c>
      <c r="N26" s="80">
        <v>0</v>
      </c>
      <c r="O26" s="80">
        <v>0</v>
      </c>
      <c r="P26" s="80">
        <v>40763</v>
      </c>
      <c r="Q26" s="80">
        <v>0</v>
      </c>
    </row>
    <row r="27" s="71" customFormat="1" ht="12.75">
      <c r="A27" s="78" t="s">
        <v>639</v>
      </c>
      <c r="B27" s="79">
        <f t="shared" si="9"/>
        <v>43675</v>
      </c>
      <c r="C27" s="80">
        <v>0</v>
      </c>
      <c r="D27" s="80">
        <v>2300</v>
      </c>
      <c r="E27" s="80">
        <v>3500</v>
      </c>
      <c r="F27" s="80">
        <v>0</v>
      </c>
      <c r="G27" s="80">
        <v>0</v>
      </c>
      <c r="H27" s="80">
        <v>0</v>
      </c>
      <c r="I27" s="80">
        <v>0</v>
      </c>
      <c r="J27" s="80">
        <v>0</v>
      </c>
      <c r="K27" s="80">
        <v>0</v>
      </c>
      <c r="L27" s="80">
        <v>0</v>
      </c>
      <c r="M27" s="80">
        <v>0</v>
      </c>
      <c r="N27" s="80">
        <v>0</v>
      </c>
      <c r="O27" s="80">
        <v>37875</v>
      </c>
      <c r="P27" s="80">
        <v>0</v>
      </c>
      <c r="Q27" s="80">
        <v>0</v>
      </c>
    </row>
    <row r="28" s="71" customFormat="1" ht="12.75">
      <c r="A28" s="78" t="s">
        <v>651</v>
      </c>
      <c r="B28" s="79">
        <f t="shared" si="9"/>
        <v>26542</v>
      </c>
      <c r="C28" s="80">
        <v>0</v>
      </c>
      <c r="D28" s="80">
        <v>0</v>
      </c>
      <c r="E28" s="80">
        <v>0</v>
      </c>
      <c r="F28" s="80">
        <v>0</v>
      </c>
      <c r="G28" s="80">
        <v>0</v>
      </c>
      <c r="H28" s="80">
        <v>0</v>
      </c>
      <c r="I28" s="80">
        <v>0</v>
      </c>
      <c r="J28" s="80">
        <v>0</v>
      </c>
      <c r="K28" s="80">
        <v>0</v>
      </c>
      <c r="L28" s="80">
        <v>0</v>
      </c>
      <c r="M28" s="80">
        <v>0</v>
      </c>
      <c r="N28" s="80">
        <v>26542</v>
      </c>
      <c r="O28" s="80"/>
      <c r="P28" s="80">
        <v>0</v>
      </c>
      <c r="Q28" s="80">
        <v>0</v>
      </c>
    </row>
    <row r="29" s="71" customFormat="1" ht="12.75">
      <c r="A29" s="81" t="s">
        <v>632</v>
      </c>
      <c r="B29" s="79">
        <f t="shared" si="9"/>
        <v>5652</v>
      </c>
      <c r="C29" s="82">
        <v>0</v>
      </c>
      <c r="D29" s="82">
        <v>0</v>
      </c>
      <c r="E29" s="82">
        <v>0</v>
      </c>
      <c r="F29" s="82">
        <v>0</v>
      </c>
      <c r="G29" s="82">
        <v>0</v>
      </c>
      <c r="H29" s="82">
        <v>0</v>
      </c>
      <c r="I29" s="82">
        <v>0</v>
      </c>
      <c r="J29" s="82">
        <v>0</v>
      </c>
      <c r="K29" s="82">
        <v>0</v>
      </c>
      <c r="L29" s="82">
        <v>0</v>
      </c>
      <c r="M29" s="82">
        <v>5652</v>
      </c>
      <c r="N29" s="82">
        <v>0</v>
      </c>
      <c r="O29" s="82">
        <v>0</v>
      </c>
      <c r="P29" s="82">
        <v>0</v>
      </c>
      <c r="Q29" s="82">
        <v>0</v>
      </c>
    </row>
    <row r="30" s="71" customFormat="1" ht="12.75">
      <c r="A30" s="83" t="s">
        <v>635</v>
      </c>
      <c r="B30" s="79">
        <f t="shared" si="9"/>
        <v>10</v>
      </c>
      <c r="C30" s="66">
        <v>0</v>
      </c>
      <c r="D30" s="66">
        <v>0</v>
      </c>
      <c r="E30" s="66">
        <v>0</v>
      </c>
      <c r="F30" s="66">
        <v>0</v>
      </c>
      <c r="G30" s="66">
        <v>0</v>
      </c>
      <c r="H30" s="66">
        <v>0</v>
      </c>
      <c r="I30" s="66">
        <v>0</v>
      </c>
      <c r="J30" s="66">
        <v>0</v>
      </c>
      <c r="K30" s="66">
        <v>0</v>
      </c>
      <c r="L30" s="66">
        <v>0</v>
      </c>
      <c r="M30" s="66">
        <v>10</v>
      </c>
      <c r="N30" s="66">
        <v>0</v>
      </c>
      <c r="O30" s="66">
        <v>0</v>
      </c>
      <c r="P30" s="66">
        <v>0</v>
      </c>
      <c r="Q30" s="66">
        <v>0</v>
      </c>
    </row>
    <row r="31" s="71" customFormat="1" ht="12.75">
      <c r="B31" s="84"/>
      <c r="C31" s="84"/>
      <c r="D31" s="84"/>
      <c r="E31" s="84"/>
      <c r="F31" s="84"/>
      <c r="G31" s="84"/>
      <c r="H31" s="84"/>
      <c r="I31" s="84"/>
      <c r="J31" s="84"/>
      <c r="K31" s="84"/>
      <c r="L31" s="84"/>
      <c r="M31" s="84"/>
      <c r="N31" s="84"/>
      <c r="O31" s="84"/>
      <c r="P31" s="84"/>
      <c r="Q31" s="84"/>
    </row>
    <row r="32" s="71" customFormat="1" ht="12.75">
      <c r="B32" s="84"/>
      <c r="C32" s="84"/>
      <c r="D32" s="84"/>
      <c r="E32" s="84"/>
      <c r="F32" s="84"/>
      <c r="G32" s="84"/>
      <c r="H32" s="84"/>
      <c r="I32" s="84"/>
      <c r="J32" s="84"/>
      <c r="K32" s="84"/>
      <c r="L32" s="84"/>
      <c r="M32" s="84"/>
      <c r="N32" s="84"/>
      <c r="O32" s="84"/>
      <c r="P32" s="84"/>
      <c r="Q32" s="84"/>
    </row>
    <row r="33" s="71" customFormat="1" ht="12.75">
      <c r="B33" s="84"/>
      <c r="C33" s="84"/>
      <c r="D33" s="84"/>
      <c r="E33" s="84"/>
      <c r="F33" s="84"/>
      <c r="G33" s="84"/>
      <c r="H33" s="84"/>
      <c r="I33" s="84"/>
      <c r="J33" s="84"/>
      <c r="K33" s="84"/>
      <c r="L33" s="84"/>
      <c r="M33" s="84"/>
      <c r="N33" s="84"/>
      <c r="O33" s="84"/>
      <c r="P33" s="84"/>
      <c r="Q33" s="84"/>
    </row>
    <row r="34" s="71" customFormat="1" ht="12.75">
      <c r="B34" s="84"/>
      <c r="C34" s="84"/>
      <c r="D34" s="84"/>
      <c r="E34" s="84"/>
      <c r="F34" s="84"/>
      <c r="G34" s="84"/>
      <c r="H34" s="84"/>
      <c r="I34" s="84"/>
      <c r="J34" s="84"/>
      <c r="K34" s="84"/>
      <c r="L34" s="84"/>
      <c r="M34" s="84"/>
      <c r="N34" s="84"/>
      <c r="O34" s="84"/>
      <c r="P34" s="84"/>
      <c r="Q34" s="84"/>
    </row>
    <row r="35" s="71" customFormat="1" ht="12.75">
      <c r="B35" s="84"/>
      <c r="C35" s="84"/>
      <c r="D35" s="84"/>
      <c r="E35" s="84"/>
      <c r="F35" s="84"/>
      <c r="G35" s="84"/>
      <c r="H35" s="84"/>
      <c r="I35" s="84"/>
      <c r="J35" s="84"/>
      <c r="K35" s="84"/>
      <c r="L35" s="84"/>
      <c r="M35" s="84"/>
      <c r="N35" s="84"/>
      <c r="O35" s="84"/>
      <c r="P35" s="84"/>
      <c r="Q35" s="84"/>
    </row>
    <row r="36" s="71" customFormat="1" ht="12.75">
      <c r="B36" s="84"/>
      <c r="C36" s="84"/>
      <c r="D36" s="84"/>
      <c r="E36" s="84"/>
      <c r="F36" s="84"/>
      <c r="G36" s="84"/>
      <c r="H36" s="84"/>
      <c r="I36" s="84"/>
      <c r="J36" s="84"/>
      <c r="K36" s="84"/>
      <c r="L36" s="84"/>
      <c r="M36" s="84"/>
      <c r="N36" s="84"/>
      <c r="O36" s="84"/>
      <c r="P36" s="84"/>
      <c r="Q36" s="84"/>
    </row>
    <row r="37" s="71" customFormat="1" ht="12.75">
      <c r="B37" s="84"/>
      <c r="C37" s="84"/>
      <c r="D37" s="84"/>
      <c r="E37" s="84"/>
      <c r="F37" s="84"/>
      <c r="G37" s="84"/>
      <c r="H37" s="84"/>
      <c r="I37" s="84"/>
      <c r="J37" s="84"/>
      <c r="K37" s="84"/>
      <c r="L37" s="84"/>
      <c r="M37" s="84"/>
      <c r="N37" s="84"/>
      <c r="O37" s="84"/>
      <c r="P37" s="84"/>
      <c r="Q37" s="84"/>
    </row>
    <row r="38" s="71" customFormat="1" ht="12.75">
      <c r="B38" s="84"/>
      <c r="C38" s="84"/>
      <c r="D38" s="84"/>
      <c r="E38" s="84"/>
      <c r="F38" s="84"/>
      <c r="G38" s="84"/>
      <c r="H38" s="84"/>
      <c r="I38" s="84"/>
      <c r="J38" s="84"/>
      <c r="K38" s="84"/>
      <c r="L38" s="84"/>
      <c r="M38" s="84"/>
      <c r="N38" s="84"/>
      <c r="O38" s="84"/>
      <c r="P38" s="84"/>
      <c r="Q38" s="84"/>
    </row>
    <row r="39" s="71" customFormat="1" ht="12.75">
      <c r="B39" s="84"/>
      <c r="C39" s="84"/>
      <c r="D39" s="84"/>
      <c r="E39" s="84"/>
      <c r="F39" s="84"/>
      <c r="G39" s="84"/>
      <c r="H39" s="84"/>
      <c r="I39" s="84"/>
      <c r="J39" s="84"/>
      <c r="K39" s="84"/>
      <c r="L39" s="84"/>
      <c r="M39" s="84"/>
      <c r="N39" s="84"/>
      <c r="O39" s="84"/>
      <c r="P39" s="84"/>
      <c r="Q39" s="84"/>
    </row>
    <row r="40" s="71" customFormat="1" ht="12.75">
      <c r="B40" s="84"/>
      <c r="C40" s="84"/>
      <c r="D40" s="84"/>
      <c r="E40" s="84"/>
      <c r="F40" s="84"/>
      <c r="G40" s="84"/>
      <c r="H40" s="84"/>
      <c r="I40" s="84"/>
      <c r="J40" s="84"/>
      <c r="K40" s="84"/>
      <c r="L40" s="84"/>
      <c r="M40" s="84"/>
      <c r="N40" s="84"/>
      <c r="O40" s="84"/>
      <c r="P40" s="84"/>
      <c r="Q40" s="84"/>
    </row>
    <row r="41" s="22" customFormat="1" ht="12.75">
      <c r="B41" s="23"/>
      <c r="C41" s="23"/>
      <c r="D41" s="23"/>
      <c r="E41" s="23"/>
      <c r="F41" s="23"/>
      <c r="G41" s="23"/>
      <c r="H41" s="23"/>
      <c r="I41" s="23"/>
      <c r="J41" s="23"/>
      <c r="K41" s="23"/>
      <c r="L41" s="23"/>
      <c r="M41" s="23"/>
      <c r="N41" s="23"/>
      <c r="O41" s="23"/>
      <c r="P41" s="23"/>
      <c r="Q41" s="23"/>
    </row>
    <row r="42" s="22" customFormat="1" ht="12.75">
      <c r="B42" s="23"/>
      <c r="C42" s="23"/>
      <c r="D42" s="23"/>
      <c r="E42" s="23"/>
      <c r="F42" s="23"/>
      <c r="G42" s="23"/>
      <c r="H42" s="23"/>
      <c r="I42" s="23"/>
      <c r="J42" s="23"/>
      <c r="K42" s="23"/>
      <c r="L42" s="23"/>
      <c r="M42" s="23"/>
      <c r="N42" s="23"/>
      <c r="O42" s="23"/>
      <c r="P42" s="23"/>
      <c r="Q42" s="23"/>
    </row>
    <row r="43" s="22" customFormat="1" ht="12.75">
      <c r="B43" s="23"/>
      <c r="C43" s="23"/>
      <c r="D43" s="23"/>
      <c r="E43" s="23"/>
      <c r="F43" s="23"/>
      <c r="G43" s="23"/>
      <c r="H43" s="23"/>
      <c r="I43" s="23"/>
      <c r="J43" s="23"/>
      <c r="K43" s="23"/>
      <c r="L43" s="23"/>
      <c r="M43" s="23"/>
      <c r="N43" s="23"/>
      <c r="O43" s="23"/>
      <c r="P43" s="23"/>
      <c r="Q43" s="23"/>
    </row>
    <row r="44" s="22" customFormat="1" ht="12.75">
      <c r="B44" s="23"/>
      <c r="C44" s="23"/>
      <c r="D44" s="23"/>
      <c r="E44" s="23"/>
      <c r="F44" s="23"/>
      <c r="G44" s="23"/>
      <c r="H44" s="23"/>
      <c r="I44" s="23"/>
      <c r="J44" s="23"/>
      <c r="K44" s="23"/>
      <c r="L44" s="23"/>
      <c r="M44" s="23"/>
      <c r="N44" s="23"/>
      <c r="O44" s="23"/>
      <c r="P44" s="23"/>
      <c r="Q44" s="23"/>
    </row>
    <row r="45" s="22" customFormat="1" ht="12.75">
      <c r="B45" s="23"/>
      <c r="C45" s="23"/>
      <c r="D45" s="23"/>
      <c r="E45" s="23"/>
      <c r="F45" s="23"/>
      <c r="G45" s="23"/>
      <c r="H45" s="23"/>
      <c r="I45" s="23"/>
      <c r="J45" s="23"/>
      <c r="K45" s="23"/>
      <c r="L45" s="23"/>
      <c r="M45" s="23"/>
      <c r="N45" s="23"/>
      <c r="O45" s="23"/>
      <c r="P45" s="23"/>
      <c r="Q45" s="23"/>
    </row>
    <row r="46" s="22" customFormat="1" ht="12.75">
      <c r="B46" s="23"/>
      <c r="C46" s="23"/>
      <c r="D46" s="23"/>
      <c r="E46" s="23"/>
      <c r="F46" s="23"/>
      <c r="G46" s="23"/>
      <c r="H46" s="23"/>
      <c r="I46" s="23"/>
      <c r="J46" s="23"/>
      <c r="K46" s="23"/>
      <c r="L46" s="23"/>
      <c r="M46" s="23"/>
      <c r="N46" s="23"/>
      <c r="O46" s="23"/>
      <c r="P46" s="23"/>
      <c r="Q46" s="23"/>
    </row>
    <row r="47" s="22" customFormat="1" ht="12.75">
      <c r="B47" s="23"/>
      <c r="C47" s="23"/>
      <c r="D47" s="23"/>
      <c r="E47" s="23"/>
      <c r="F47" s="23"/>
      <c r="G47" s="23"/>
      <c r="H47" s="23"/>
      <c r="I47" s="23"/>
      <c r="J47" s="23"/>
      <c r="K47" s="23"/>
      <c r="L47" s="23"/>
      <c r="M47" s="23"/>
      <c r="N47" s="23"/>
      <c r="O47" s="23"/>
      <c r="P47" s="23"/>
      <c r="Q47" s="23"/>
    </row>
    <row r="48" s="22" customFormat="1" ht="12.75">
      <c r="B48" s="23"/>
      <c r="C48" s="23"/>
      <c r="D48" s="23"/>
      <c r="E48" s="23"/>
      <c r="F48" s="23"/>
      <c r="G48" s="23"/>
      <c r="H48" s="23"/>
      <c r="I48" s="23"/>
      <c r="J48" s="23"/>
      <c r="K48" s="23"/>
      <c r="L48" s="23"/>
      <c r="M48" s="23"/>
      <c r="N48" s="23"/>
      <c r="O48" s="23"/>
      <c r="P48" s="23"/>
      <c r="Q48" s="23"/>
    </row>
    <row r="49" s="22" customFormat="1" ht="12.75">
      <c r="B49" s="23"/>
      <c r="C49" s="23"/>
      <c r="D49" s="23"/>
      <c r="E49" s="23"/>
      <c r="F49" s="23"/>
      <c r="G49" s="23"/>
      <c r="H49" s="23"/>
      <c r="I49" s="23"/>
      <c r="J49" s="23"/>
      <c r="K49" s="23"/>
      <c r="L49" s="23"/>
      <c r="M49" s="23"/>
      <c r="N49" s="23"/>
      <c r="O49" s="23"/>
      <c r="P49" s="23"/>
      <c r="Q49" s="23"/>
    </row>
    <row r="50" s="22" customFormat="1" ht="12.75">
      <c r="B50" s="23"/>
      <c r="C50" s="23"/>
      <c r="D50" s="23"/>
      <c r="E50" s="23"/>
      <c r="F50" s="23"/>
      <c r="G50" s="23"/>
      <c r="H50" s="23"/>
      <c r="I50" s="23"/>
      <c r="J50" s="23"/>
      <c r="K50" s="23"/>
      <c r="L50" s="23"/>
      <c r="M50" s="23"/>
      <c r="N50" s="23"/>
      <c r="O50" s="23"/>
      <c r="P50" s="23"/>
      <c r="Q50" s="23"/>
    </row>
    <row r="51" s="22" customFormat="1" ht="12.75">
      <c r="B51" s="23"/>
      <c r="C51" s="23"/>
      <c r="D51" s="23"/>
      <c r="E51" s="23"/>
      <c r="F51" s="23"/>
      <c r="G51" s="23"/>
      <c r="H51" s="23"/>
      <c r="I51" s="23"/>
      <c r="J51" s="23"/>
      <c r="K51" s="23"/>
      <c r="L51" s="23"/>
      <c r="M51" s="23"/>
      <c r="N51" s="23"/>
      <c r="O51" s="23"/>
      <c r="P51" s="23"/>
      <c r="Q51" s="23"/>
    </row>
    <row r="52" s="22" customFormat="1" ht="12.75">
      <c r="B52" s="23"/>
      <c r="C52" s="23"/>
      <c r="D52" s="23"/>
      <c r="E52" s="23"/>
      <c r="F52" s="23"/>
      <c r="G52" s="23"/>
      <c r="H52" s="23"/>
      <c r="I52" s="23"/>
      <c r="J52" s="23"/>
      <c r="K52" s="23"/>
      <c r="L52" s="23"/>
      <c r="M52" s="23"/>
      <c r="N52" s="23"/>
      <c r="O52" s="23"/>
      <c r="P52" s="23"/>
      <c r="Q52" s="23"/>
    </row>
    <row r="53" s="22" customFormat="1" ht="12.75">
      <c r="B53" s="23"/>
      <c r="C53" s="23"/>
      <c r="D53" s="23"/>
      <c r="E53" s="23"/>
      <c r="F53" s="23"/>
      <c r="G53" s="23"/>
      <c r="H53" s="23"/>
      <c r="I53" s="23"/>
      <c r="J53" s="23"/>
      <c r="K53" s="23"/>
      <c r="L53" s="23"/>
      <c r="M53" s="23"/>
      <c r="N53" s="23"/>
      <c r="O53" s="23"/>
      <c r="P53" s="23"/>
      <c r="Q53" s="23"/>
    </row>
    <row r="54" s="22" customFormat="1" ht="12.75">
      <c r="B54" s="23"/>
      <c r="C54" s="23"/>
      <c r="D54" s="23"/>
      <c r="E54" s="23"/>
      <c r="F54" s="23"/>
      <c r="G54" s="23"/>
      <c r="H54" s="23"/>
      <c r="I54" s="23"/>
      <c r="J54" s="23"/>
      <c r="K54" s="23"/>
      <c r="L54" s="23"/>
      <c r="M54" s="23"/>
      <c r="N54" s="23"/>
      <c r="O54" s="23"/>
      <c r="P54" s="23"/>
      <c r="Q54" s="23"/>
    </row>
    <row r="55" s="22" customFormat="1" ht="12.75">
      <c r="B55" s="23"/>
      <c r="C55" s="23"/>
      <c r="D55" s="23"/>
      <c r="E55" s="23"/>
      <c r="F55" s="23"/>
      <c r="G55" s="23"/>
      <c r="H55" s="23"/>
      <c r="I55" s="23"/>
      <c r="J55" s="23"/>
      <c r="K55" s="23"/>
      <c r="L55" s="23"/>
      <c r="M55" s="23"/>
      <c r="N55" s="23"/>
      <c r="O55" s="23"/>
      <c r="P55" s="23"/>
      <c r="Q55" s="23"/>
    </row>
    <row r="56" s="22" customFormat="1" ht="12.75">
      <c r="B56" s="23"/>
      <c r="C56" s="23"/>
      <c r="D56" s="23"/>
      <c r="E56" s="23"/>
      <c r="F56" s="23"/>
      <c r="G56" s="23"/>
      <c r="H56" s="23"/>
      <c r="I56" s="23"/>
      <c r="J56" s="23"/>
      <c r="K56" s="23"/>
      <c r="L56" s="23"/>
      <c r="M56" s="23"/>
      <c r="N56" s="23"/>
      <c r="O56" s="23"/>
      <c r="P56" s="23"/>
      <c r="Q56" s="23"/>
    </row>
    <row r="57" s="22" customFormat="1" ht="12.75">
      <c r="B57" s="23"/>
      <c r="C57" s="23"/>
      <c r="D57" s="23"/>
      <c r="E57" s="23"/>
      <c r="F57" s="23"/>
      <c r="G57" s="23"/>
      <c r="H57" s="23"/>
      <c r="I57" s="23"/>
      <c r="J57" s="23"/>
      <c r="K57" s="23"/>
      <c r="L57" s="23"/>
      <c r="M57" s="23"/>
      <c r="N57" s="23"/>
      <c r="O57" s="23"/>
      <c r="P57" s="23"/>
      <c r="Q57" s="23"/>
    </row>
    <row r="58" s="22" customFormat="1" ht="12.75">
      <c r="B58" s="23"/>
      <c r="C58" s="23"/>
      <c r="D58" s="23"/>
      <c r="E58" s="23"/>
      <c r="F58" s="23"/>
      <c r="G58" s="23"/>
      <c r="H58" s="23"/>
      <c r="I58" s="23"/>
      <c r="J58" s="23"/>
      <c r="K58" s="23"/>
      <c r="L58" s="23"/>
      <c r="M58" s="23"/>
      <c r="N58" s="23"/>
      <c r="O58" s="23"/>
      <c r="P58" s="23"/>
      <c r="Q58" s="23"/>
    </row>
    <row r="59" s="22" customFormat="1" ht="12.75">
      <c r="B59" s="23"/>
      <c r="C59" s="23"/>
      <c r="D59" s="23"/>
      <c r="E59" s="23"/>
      <c r="F59" s="23"/>
      <c r="G59" s="23"/>
      <c r="H59" s="23"/>
      <c r="I59" s="23"/>
      <c r="J59" s="23"/>
      <c r="K59" s="23"/>
      <c r="L59" s="23"/>
      <c r="M59" s="23"/>
      <c r="N59" s="23"/>
      <c r="O59" s="23"/>
      <c r="P59" s="23"/>
      <c r="Q59" s="23"/>
    </row>
    <row r="60" s="22" customFormat="1" ht="12.75">
      <c r="B60" s="23"/>
      <c r="C60" s="23"/>
      <c r="D60" s="23"/>
      <c r="E60" s="23"/>
      <c r="F60" s="23"/>
      <c r="G60" s="23"/>
      <c r="H60" s="23"/>
      <c r="I60" s="23"/>
      <c r="J60" s="23"/>
      <c r="K60" s="23"/>
      <c r="L60" s="23"/>
      <c r="M60" s="23"/>
      <c r="N60" s="23"/>
      <c r="O60" s="23"/>
      <c r="P60" s="23"/>
      <c r="Q60" s="23"/>
    </row>
    <row r="61" s="22" customFormat="1" ht="12.75">
      <c r="B61" s="23"/>
      <c r="C61" s="23"/>
      <c r="D61" s="23"/>
      <c r="E61" s="23"/>
      <c r="F61" s="23"/>
      <c r="G61" s="23"/>
      <c r="H61" s="23"/>
      <c r="I61" s="23"/>
      <c r="J61" s="23"/>
      <c r="K61" s="23"/>
      <c r="L61" s="23"/>
      <c r="M61" s="23"/>
      <c r="N61" s="23"/>
      <c r="O61" s="23"/>
      <c r="P61" s="23"/>
      <c r="Q61" s="23"/>
    </row>
    <row r="62" s="22" customFormat="1" ht="12.75">
      <c r="B62" s="23"/>
      <c r="C62" s="23"/>
      <c r="D62" s="23"/>
      <c r="E62" s="23"/>
      <c r="F62" s="23"/>
      <c r="G62" s="23"/>
      <c r="H62" s="23"/>
      <c r="I62" s="23"/>
      <c r="J62" s="23"/>
      <c r="K62" s="23"/>
      <c r="L62" s="23"/>
      <c r="M62" s="23"/>
      <c r="N62" s="23"/>
      <c r="O62" s="23"/>
      <c r="P62" s="23"/>
      <c r="Q62" s="23"/>
    </row>
    <row r="63" s="22" customFormat="1" ht="12.75">
      <c r="B63" s="23"/>
      <c r="C63" s="23"/>
      <c r="D63" s="23"/>
      <c r="E63" s="23"/>
      <c r="F63" s="23"/>
      <c r="G63" s="23"/>
      <c r="H63" s="23"/>
      <c r="I63" s="23"/>
      <c r="J63" s="23"/>
      <c r="K63" s="23"/>
      <c r="L63" s="23"/>
      <c r="M63" s="23"/>
      <c r="N63" s="23"/>
      <c r="O63" s="23"/>
      <c r="P63" s="23"/>
      <c r="Q63" s="23"/>
    </row>
    <row r="64" s="22" customFormat="1" ht="12.75">
      <c r="B64" s="23"/>
      <c r="C64" s="23"/>
      <c r="D64" s="23"/>
      <c r="E64" s="23"/>
      <c r="F64" s="23"/>
      <c r="G64" s="23"/>
      <c r="H64" s="23"/>
      <c r="I64" s="23"/>
      <c r="J64" s="23"/>
      <c r="K64" s="23"/>
      <c r="L64" s="23"/>
      <c r="M64" s="23"/>
      <c r="N64" s="23"/>
      <c r="O64" s="23"/>
      <c r="P64" s="23"/>
      <c r="Q64" s="23"/>
    </row>
    <row r="65" s="22" customFormat="1" ht="12.75">
      <c r="B65" s="23"/>
      <c r="C65" s="23"/>
      <c r="D65" s="23"/>
      <c r="E65" s="23"/>
      <c r="F65" s="23"/>
      <c r="G65" s="23"/>
      <c r="H65" s="23"/>
      <c r="I65" s="23"/>
      <c r="J65" s="23"/>
      <c r="K65" s="23"/>
      <c r="L65" s="23"/>
      <c r="M65" s="23"/>
      <c r="N65" s="23"/>
      <c r="O65" s="23"/>
      <c r="P65" s="23"/>
      <c r="Q65" s="23"/>
    </row>
    <row r="66" s="22" customFormat="1" ht="12.75">
      <c r="B66" s="23"/>
      <c r="C66" s="23"/>
      <c r="D66" s="23"/>
      <c r="E66" s="23"/>
      <c r="F66" s="23"/>
      <c r="G66" s="23"/>
      <c r="H66" s="23"/>
      <c r="I66" s="23"/>
      <c r="J66" s="23"/>
      <c r="K66" s="23"/>
      <c r="L66" s="23"/>
      <c r="M66" s="23"/>
      <c r="N66" s="23"/>
      <c r="O66" s="23"/>
      <c r="P66" s="23"/>
      <c r="Q66" s="23"/>
    </row>
    <row r="67" s="22" customFormat="1" ht="12.75">
      <c r="B67" s="23"/>
      <c r="C67" s="23"/>
      <c r="D67" s="23"/>
      <c r="E67" s="23"/>
      <c r="F67" s="23"/>
      <c r="G67" s="23"/>
      <c r="H67" s="23"/>
      <c r="I67" s="23"/>
      <c r="J67" s="23"/>
      <c r="K67" s="23"/>
      <c r="L67" s="23"/>
      <c r="M67" s="23"/>
      <c r="N67" s="23"/>
      <c r="O67" s="23"/>
      <c r="P67" s="23"/>
      <c r="Q67" s="23"/>
    </row>
    <row r="68" s="22" customFormat="1" ht="12.75">
      <c r="B68" s="23"/>
      <c r="C68" s="23"/>
      <c r="D68" s="23"/>
      <c r="E68" s="23"/>
      <c r="F68" s="23"/>
      <c r="G68" s="23"/>
      <c r="H68" s="23"/>
      <c r="I68" s="23"/>
      <c r="J68" s="23"/>
      <c r="K68" s="23"/>
      <c r="L68" s="23"/>
      <c r="M68" s="23"/>
      <c r="N68" s="23"/>
      <c r="O68" s="23"/>
      <c r="P68" s="23"/>
      <c r="Q68" s="23"/>
    </row>
    <row r="69" s="22" customFormat="1" ht="12.75">
      <c r="B69" s="23"/>
      <c r="C69" s="23"/>
      <c r="D69" s="23"/>
      <c r="E69" s="23"/>
      <c r="F69" s="23"/>
      <c r="G69" s="23"/>
      <c r="H69" s="23"/>
      <c r="I69" s="23"/>
      <c r="J69" s="23"/>
      <c r="K69" s="23"/>
      <c r="L69" s="23"/>
      <c r="M69" s="23"/>
      <c r="N69" s="23"/>
      <c r="O69" s="23"/>
      <c r="P69" s="23"/>
      <c r="Q69" s="23"/>
    </row>
    <row r="70" s="22" customFormat="1" ht="12.75">
      <c r="B70" s="23"/>
      <c r="C70" s="23"/>
      <c r="D70" s="23"/>
      <c r="E70" s="23"/>
      <c r="F70" s="23"/>
      <c r="G70" s="23"/>
      <c r="H70" s="23"/>
      <c r="I70" s="23"/>
      <c r="J70" s="23"/>
      <c r="K70" s="23"/>
      <c r="L70" s="23"/>
      <c r="M70" s="23"/>
      <c r="N70" s="23"/>
      <c r="O70" s="23"/>
      <c r="P70" s="23"/>
      <c r="Q70" s="23"/>
    </row>
    <row r="71" s="22" customFormat="1" ht="12.75">
      <c r="B71" s="23"/>
      <c r="C71" s="23"/>
      <c r="D71" s="23"/>
      <c r="E71" s="23"/>
      <c r="F71" s="23"/>
      <c r="G71" s="23"/>
      <c r="H71" s="23"/>
      <c r="I71" s="23"/>
      <c r="J71" s="23"/>
      <c r="K71" s="23"/>
      <c r="L71" s="23"/>
      <c r="M71" s="23"/>
      <c r="N71" s="23"/>
      <c r="O71" s="23"/>
      <c r="P71" s="23"/>
      <c r="Q71" s="23"/>
    </row>
    <row r="72" s="22" customFormat="1" ht="12.75">
      <c r="B72" s="23"/>
      <c r="C72" s="23"/>
      <c r="D72" s="23"/>
      <c r="E72" s="23"/>
      <c r="F72" s="23"/>
      <c r="G72" s="23"/>
      <c r="H72" s="23"/>
      <c r="I72" s="23"/>
      <c r="J72" s="23"/>
      <c r="K72" s="23"/>
      <c r="L72" s="23"/>
      <c r="M72" s="23"/>
      <c r="N72" s="23"/>
      <c r="O72" s="23"/>
      <c r="P72" s="23"/>
      <c r="Q72" s="23"/>
    </row>
    <row r="73" s="22" customFormat="1" ht="12.75">
      <c r="B73" s="23"/>
      <c r="C73" s="23"/>
      <c r="D73" s="23"/>
      <c r="E73" s="23"/>
      <c r="F73" s="23"/>
      <c r="G73" s="23"/>
      <c r="H73" s="23"/>
      <c r="I73" s="23"/>
      <c r="J73" s="23"/>
      <c r="K73" s="23"/>
      <c r="L73" s="23"/>
      <c r="M73" s="23"/>
      <c r="N73" s="23"/>
      <c r="O73" s="23"/>
      <c r="P73" s="23"/>
      <c r="Q73" s="23"/>
    </row>
    <row r="74" s="22" customFormat="1" ht="12.75">
      <c r="B74" s="23"/>
      <c r="C74" s="23"/>
      <c r="D74" s="23"/>
      <c r="E74" s="23"/>
      <c r="F74" s="23"/>
      <c r="G74" s="23"/>
      <c r="H74" s="23"/>
      <c r="I74" s="23"/>
      <c r="J74" s="23"/>
      <c r="K74" s="23"/>
      <c r="L74" s="23"/>
      <c r="M74" s="23"/>
      <c r="N74" s="23"/>
      <c r="O74" s="23"/>
      <c r="P74" s="23"/>
      <c r="Q74" s="23"/>
    </row>
    <row r="75" s="22" customFormat="1" ht="12.75">
      <c r="B75" s="23"/>
      <c r="C75" s="23"/>
      <c r="D75" s="23"/>
      <c r="E75" s="23"/>
      <c r="F75" s="23"/>
      <c r="G75" s="23"/>
      <c r="H75" s="23"/>
      <c r="I75" s="23"/>
      <c r="J75" s="23"/>
      <c r="K75" s="23"/>
      <c r="L75" s="23"/>
      <c r="M75" s="23"/>
      <c r="N75" s="23"/>
      <c r="O75" s="23"/>
      <c r="P75" s="23"/>
      <c r="Q75" s="23"/>
    </row>
    <row r="76" s="22" customFormat="1" ht="12.75">
      <c r="B76" s="23"/>
      <c r="C76" s="23"/>
      <c r="D76" s="23"/>
      <c r="E76" s="23"/>
      <c r="F76" s="23"/>
      <c r="G76" s="23"/>
      <c r="H76" s="23"/>
      <c r="I76" s="23"/>
      <c r="J76" s="23"/>
      <c r="K76" s="23"/>
      <c r="L76" s="23"/>
      <c r="M76" s="23"/>
      <c r="N76" s="23"/>
      <c r="O76" s="23"/>
      <c r="P76" s="23"/>
      <c r="Q76" s="23"/>
    </row>
    <row r="77" s="22" customFormat="1" ht="12.75">
      <c r="B77" s="23"/>
      <c r="C77" s="23"/>
      <c r="D77" s="23"/>
      <c r="E77" s="23"/>
      <c r="F77" s="23"/>
      <c r="G77" s="23"/>
      <c r="H77" s="23"/>
      <c r="I77" s="23"/>
      <c r="J77" s="23"/>
      <c r="K77" s="23"/>
      <c r="L77" s="23"/>
      <c r="M77" s="23"/>
      <c r="N77" s="23"/>
      <c r="O77" s="23"/>
      <c r="P77" s="23"/>
      <c r="Q77" s="23"/>
    </row>
    <row r="78" s="22" customFormat="1" ht="12.75">
      <c r="B78" s="23"/>
      <c r="C78" s="23"/>
      <c r="D78" s="23"/>
      <c r="E78" s="23"/>
      <c r="F78" s="23"/>
      <c r="G78" s="23"/>
      <c r="H78" s="23"/>
      <c r="I78" s="23"/>
      <c r="J78" s="23"/>
      <c r="K78" s="23"/>
      <c r="L78" s="23"/>
      <c r="M78" s="23"/>
      <c r="N78" s="23"/>
      <c r="O78" s="23"/>
      <c r="P78" s="23"/>
      <c r="Q78" s="23"/>
    </row>
    <row r="79" s="22" customFormat="1" ht="12.75">
      <c r="B79" s="23"/>
      <c r="C79" s="23"/>
      <c r="D79" s="23"/>
      <c r="E79" s="23"/>
      <c r="F79" s="23"/>
      <c r="G79" s="23"/>
      <c r="H79" s="23"/>
      <c r="I79" s="23"/>
      <c r="J79" s="23"/>
      <c r="K79" s="23"/>
      <c r="L79" s="23"/>
      <c r="M79" s="23"/>
      <c r="N79" s="23"/>
      <c r="O79" s="23"/>
      <c r="P79" s="23"/>
      <c r="Q79" s="23"/>
    </row>
    <row r="80" s="22" customFormat="1" ht="12.75">
      <c r="B80" s="23"/>
      <c r="C80" s="23"/>
      <c r="D80" s="23"/>
      <c r="E80" s="23"/>
      <c r="F80" s="23"/>
      <c r="G80" s="23"/>
      <c r="H80" s="23"/>
      <c r="I80" s="23"/>
      <c r="J80" s="23"/>
      <c r="K80" s="23"/>
      <c r="L80" s="23"/>
      <c r="M80" s="23"/>
      <c r="N80" s="23"/>
      <c r="O80" s="23"/>
      <c r="P80" s="23"/>
      <c r="Q80" s="23"/>
    </row>
    <row r="81" s="22" customFormat="1" ht="12.75">
      <c r="B81" s="23"/>
      <c r="C81" s="23"/>
      <c r="D81" s="23"/>
      <c r="E81" s="23"/>
      <c r="F81" s="23"/>
      <c r="G81" s="23"/>
      <c r="H81" s="23"/>
      <c r="I81" s="23"/>
      <c r="J81" s="23"/>
      <c r="K81" s="23"/>
      <c r="L81" s="23"/>
      <c r="M81" s="23"/>
      <c r="N81" s="23"/>
      <c r="O81" s="23"/>
      <c r="P81" s="23"/>
      <c r="Q81" s="23"/>
    </row>
    <row r="82" s="22" customFormat="1" ht="12.75">
      <c r="B82" s="23"/>
      <c r="C82" s="23"/>
      <c r="D82" s="23"/>
      <c r="E82" s="23"/>
      <c r="F82" s="23"/>
      <c r="G82" s="23"/>
      <c r="H82" s="23"/>
      <c r="I82" s="23"/>
      <c r="J82" s="23"/>
      <c r="K82" s="23"/>
      <c r="L82" s="23"/>
      <c r="M82" s="23"/>
      <c r="N82" s="23"/>
      <c r="O82" s="23"/>
      <c r="P82" s="23"/>
      <c r="Q82" s="23"/>
    </row>
    <row r="83" s="22" customFormat="1" ht="12.75">
      <c r="B83" s="23"/>
      <c r="C83" s="23"/>
      <c r="D83" s="23"/>
      <c r="E83" s="23"/>
      <c r="F83" s="23"/>
      <c r="G83" s="23"/>
      <c r="H83" s="23"/>
      <c r="I83" s="23"/>
      <c r="J83" s="23"/>
      <c r="K83" s="23"/>
      <c r="L83" s="23"/>
      <c r="M83" s="23"/>
      <c r="N83" s="23"/>
      <c r="O83" s="23"/>
      <c r="P83" s="23"/>
      <c r="Q83" s="23"/>
    </row>
    <row r="84" s="22" customFormat="1" ht="12.75">
      <c r="B84" s="23"/>
      <c r="C84" s="23"/>
      <c r="D84" s="23"/>
      <c r="E84" s="23"/>
      <c r="F84" s="23"/>
      <c r="G84" s="23"/>
      <c r="H84" s="23"/>
      <c r="I84" s="23"/>
      <c r="J84" s="23"/>
      <c r="K84" s="23"/>
      <c r="L84" s="23"/>
      <c r="M84" s="23"/>
      <c r="N84" s="23"/>
      <c r="O84" s="23"/>
      <c r="P84" s="23"/>
      <c r="Q84" s="23"/>
    </row>
    <row r="85" s="22" customFormat="1" ht="12.75">
      <c r="B85" s="23"/>
      <c r="C85" s="23"/>
      <c r="D85" s="23"/>
      <c r="E85" s="23"/>
      <c r="F85" s="23"/>
      <c r="G85" s="23"/>
      <c r="H85" s="23"/>
      <c r="I85" s="23"/>
      <c r="J85" s="23"/>
      <c r="K85" s="23"/>
      <c r="L85" s="23"/>
      <c r="M85" s="23"/>
      <c r="N85" s="23"/>
      <c r="O85" s="23"/>
      <c r="P85" s="23"/>
      <c r="Q85" s="23"/>
    </row>
  </sheetData>
  <mergeCells count="2">
    <mergeCell ref="A2:Q2"/>
    <mergeCell ref="P3:Q3"/>
  </mergeCells>
  <printOptions headings="0" gridLines="0"/>
  <pageMargins left="0.78680555555555598" right="0.78680555555555598" top="0.78680555555555598" bottom="0.74791666666666701" header="0.31388888888888894" footer="0.51180555555555596"/>
  <pageSetup paperSize="9" scale="95" firstPageNumber="53" fitToWidth="1" fitToHeight="1" pageOrder="downThenOver" orientation="landscape" usePrinterDefaults="1" blackAndWhite="0" draft="0" cellComments="none" useFirstPageNumber="1" errors="displayed" horizontalDpi="600" verticalDpi="600" copies="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zoomScale="100" workbookViewId="0">
      <selection activeCell="K23" activeCellId="0" sqref="K23"/>
    </sheetView>
  </sheetViews>
  <sheetFormatPr defaultColWidth="9" defaultRowHeight="15"/>
  <cols>
    <col customWidth="1" min="1" max="1" style="85" width="12.883333333333301"/>
    <col customWidth="1" min="2" max="2" style="85" width="35.383333333333297"/>
    <col customWidth="1" min="3" max="5" style="86" width="12.5"/>
    <col min="6" max="6" style="85" width="9"/>
    <col customWidth="1" min="7" max="9" style="85" width="27.5"/>
    <col min="10" max="16384" style="85" width="9"/>
  </cols>
  <sheetData>
    <row r="1" ht="21" customHeight="1">
      <c r="A1" s="1" t="s">
        <v>676</v>
      </c>
    </row>
    <row r="2" ht="26.25">
      <c r="A2" s="26" t="s">
        <v>677</v>
      </c>
      <c r="B2" s="26"/>
      <c r="C2" s="26"/>
      <c r="D2" s="26"/>
      <c r="E2" s="26"/>
      <c r="G2" s="40" t="s">
        <v>678</v>
      </c>
      <c r="H2" s="40"/>
      <c r="I2" s="40"/>
    </row>
    <row r="3" s="5" customFormat="1">
      <c r="C3" s="67"/>
      <c r="D3" s="67"/>
      <c r="E3" s="67" t="s">
        <v>35</v>
      </c>
      <c r="I3" s="87" t="s">
        <v>35</v>
      </c>
    </row>
    <row r="4" s="5" customFormat="1">
      <c r="A4" s="88" t="s">
        <v>679</v>
      </c>
      <c r="B4" s="89"/>
      <c r="C4" s="8" t="s">
        <v>680</v>
      </c>
      <c r="D4" s="8"/>
      <c r="E4" s="8"/>
      <c r="G4" s="88" t="s">
        <v>681</v>
      </c>
      <c r="H4" s="89"/>
      <c r="I4" s="89"/>
    </row>
    <row r="5" s="5" customFormat="1">
      <c r="A5" s="8" t="s">
        <v>36</v>
      </c>
      <c r="B5" s="8" t="s">
        <v>37</v>
      </c>
      <c r="C5" s="8" t="s">
        <v>682</v>
      </c>
      <c r="D5" s="8" t="s">
        <v>683</v>
      </c>
      <c r="E5" s="8" t="s">
        <v>684</v>
      </c>
      <c r="G5" s="90" t="s">
        <v>171</v>
      </c>
      <c r="H5" s="90" t="s">
        <v>172</v>
      </c>
      <c r="I5" s="90" t="s">
        <v>685</v>
      </c>
    </row>
    <row r="6" s="5" customFormat="1">
      <c r="A6" s="34"/>
      <c r="B6" s="34" t="s">
        <v>682</v>
      </c>
      <c r="C6" s="20">
        <v>122905.33</v>
      </c>
      <c r="D6" s="20">
        <v>112251.91</v>
      </c>
      <c r="E6" s="20">
        <v>10653.42</v>
      </c>
      <c r="G6" s="32"/>
      <c r="H6" s="91" t="s">
        <v>675</v>
      </c>
      <c r="I6" s="92">
        <f>I7+I12+I23+I27</f>
        <v>122905</v>
      </c>
    </row>
    <row r="7" s="5" customFormat="1">
      <c r="A7" s="34">
        <v>301</v>
      </c>
      <c r="B7" s="34" t="s">
        <v>686</v>
      </c>
      <c r="C7" s="20">
        <v>71001.300000000003</v>
      </c>
      <c r="D7" s="20">
        <v>71001.300000000003</v>
      </c>
      <c r="E7" s="20">
        <v>0</v>
      </c>
      <c r="G7" s="35">
        <v>501</v>
      </c>
      <c r="H7" s="93" t="s">
        <v>687</v>
      </c>
      <c r="I7" s="94">
        <f>SUM(I8:I11)</f>
        <v>44402</v>
      </c>
    </row>
    <row r="8" s="5" customFormat="1">
      <c r="A8" s="34">
        <v>30101</v>
      </c>
      <c r="B8" s="34" t="s">
        <v>688</v>
      </c>
      <c r="C8" s="20">
        <v>24015.110000000001</v>
      </c>
      <c r="D8" s="20">
        <v>24015.110000000001</v>
      </c>
      <c r="E8" s="20">
        <v>0</v>
      </c>
      <c r="G8" s="32">
        <v>50101</v>
      </c>
      <c r="H8" s="91" t="s">
        <v>689</v>
      </c>
      <c r="I8" s="92">
        <v>11639</v>
      </c>
    </row>
    <row r="9" s="5" customFormat="1">
      <c r="A9" s="34">
        <v>30102</v>
      </c>
      <c r="B9" s="34" t="s">
        <v>690</v>
      </c>
      <c r="C9" s="20">
        <v>10752.790000000001</v>
      </c>
      <c r="D9" s="20">
        <v>10752.790000000001</v>
      </c>
      <c r="E9" s="20">
        <v>0</v>
      </c>
      <c r="G9" s="32">
        <v>50102</v>
      </c>
      <c r="H9" s="91" t="s">
        <v>691</v>
      </c>
      <c r="I9" s="92">
        <v>5326</v>
      </c>
    </row>
    <row r="10" s="5" customFormat="1">
      <c r="A10" s="34">
        <v>30103</v>
      </c>
      <c r="B10" s="34" t="s">
        <v>692</v>
      </c>
      <c r="C10" s="20">
        <v>2927.1399999999999</v>
      </c>
      <c r="D10" s="20">
        <v>2927.1399999999999</v>
      </c>
      <c r="E10" s="20">
        <v>0</v>
      </c>
      <c r="G10" s="32">
        <v>50103</v>
      </c>
      <c r="H10" s="91" t="s">
        <v>693</v>
      </c>
      <c r="I10" s="92">
        <v>2116</v>
      </c>
    </row>
    <row r="11" s="5" customFormat="1">
      <c r="A11" s="34">
        <v>30107</v>
      </c>
      <c r="B11" s="34" t="s">
        <v>694</v>
      </c>
      <c r="C11" s="20">
        <v>6153.4700000000003</v>
      </c>
      <c r="D11" s="20">
        <v>6153.4700000000003</v>
      </c>
      <c r="E11" s="20">
        <v>0</v>
      </c>
      <c r="G11" s="32">
        <v>50199</v>
      </c>
      <c r="H11" s="32" t="s">
        <v>695</v>
      </c>
      <c r="I11" s="92">
        <v>25321</v>
      </c>
    </row>
    <row r="12" s="5" customFormat="1">
      <c r="A12" s="34">
        <v>30108</v>
      </c>
      <c r="B12" s="34" t="s">
        <v>696</v>
      </c>
      <c r="C12" s="20">
        <v>6847.8199999999997</v>
      </c>
      <c r="D12" s="20">
        <v>6847.8199999999997</v>
      </c>
      <c r="E12" s="20">
        <v>0</v>
      </c>
      <c r="G12" s="35">
        <v>502</v>
      </c>
      <c r="H12" s="93" t="s">
        <v>697</v>
      </c>
      <c r="I12" s="94">
        <f>SUM(I13:I22)</f>
        <v>7288</v>
      </c>
    </row>
    <row r="13" s="5" customFormat="1">
      <c r="A13" s="34">
        <v>30109</v>
      </c>
      <c r="B13" s="34" t="s">
        <v>698</v>
      </c>
      <c r="C13" s="20">
        <v>1004.26</v>
      </c>
      <c r="D13" s="20">
        <v>1004.26</v>
      </c>
      <c r="E13" s="20">
        <v>0</v>
      </c>
      <c r="G13" s="32">
        <v>50201</v>
      </c>
      <c r="H13" s="91" t="s">
        <v>699</v>
      </c>
      <c r="I13" s="92">
        <v>2314</v>
      </c>
    </row>
    <row r="14" s="5" customFormat="1">
      <c r="A14" s="34">
        <v>30111</v>
      </c>
      <c r="B14" s="34" t="s">
        <v>700</v>
      </c>
      <c r="C14" s="20">
        <v>996.71000000000004</v>
      </c>
      <c r="D14" s="20">
        <v>996.71000000000004</v>
      </c>
      <c r="E14" s="20">
        <v>0</v>
      </c>
      <c r="G14" s="32">
        <v>50202</v>
      </c>
      <c r="H14" s="32" t="s">
        <v>701</v>
      </c>
      <c r="I14" s="92">
        <v>206</v>
      </c>
    </row>
    <row r="15" s="5" customFormat="1">
      <c r="A15" s="34">
        <v>30112</v>
      </c>
      <c r="B15" s="34" t="s">
        <v>702</v>
      </c>
      <c r="C15" s="20">
        <v>2955.5</v>
      </c>
      <c r="D15" s="20">
        <v>2955.5</v>
      </c>
      <c r="E15" s="20">
        <v>0</v>
      </c>
      <c r="G15" s="32">
        <v>50203</v>
      </c>
      <c r="H15" s="91" t="s">
        <v>703</v>
      </c>
      <c r="I15" s="92">
        <v>224</v>
      </c>
    </row>
    <row r="16" s="5" customFormat="1">
      <c r="A16" s="34">
        <v>30113</v>
      </c>
      <c r="B16" s="34" t="s">
        <v>704</v>
      </c>
      <c r="C16" s="20">
        <v>5233.4399999999996</v>
      </c>
      <c r="D16" s="20">
        <v>5233.4399999999996</v>
      </c>
      <c r="E16" s="20">
        <v>0</v>
      </c>
      <c r="G16" s="32">
        <v>50204</v>
      </c>
      <c r="H16" s="91" t="s">
        <v>705</v>
      </c>
      <c r="I16" s="92"/>
    </row>
    <row r="17" s="5" customFormat="1">
      <c r="A17" s="34">
        <v>30199</v>
      </c>
      <c r="B17" s="34" t="s">
        <v>706</v>
      </c>
      <c r="C17" s="20">
        <v>10115.059999999999</v>
      </c>
      <c r="D17" s="20">
        <v>10115.059999999999</v>
      </c>
      <c r="E17" s="20">
        <v>0</v>
      </c>
      <c r="G17" s="32">
        <v>50205</v>
      </c>
      <c r="H17" s="91" t="s">
        <v>707</v>
      </c>
      <c r="I17" s="92">
        <v>1883</v>
      </c>
    </row>
    <row r="18" s="5" customFormat="1">
      <c r="A18" s="34">
        <v>302</v>
      </c>
      <c r="B18" s="34" t="s">
        <v>708</v>
      </c>
      <c r="C18" s="20">
        <v>9435.7999999999993</v>
      </c>
      <c r="D18" s="20">
        <v>0</v>
      </c>
      <c r="E18" s="20">
        <v>9435.7999999999993</v>
      </c>
      <c r="G18" s="32">
        <v>50206</v>
      </c>
      <c r="H18" s="91" t="s">
        <v>709</v>
      </c>
      <c r="I18" s="92">
        <v>231</v>
      </c>
    </row>
    <row r="19" s="5" customFormat="1">
      <c r="A19" s="34">
        <v>30201</v>
      </c>
      <c r="B19" s="34" t="s">
        <v>710</v>
      </c>
      <c r="C19" s="20">
        <v>769.28999999999996</v>
      </c>
      <c r="D19" s="20">
        <v>0</v>
      </c>
      <c r="E19" s="20">
        <v>769.28999999999996</v>
      </c>
      <c r="G19" s="32">
        <v>50207</v>
      </c>
      <c r="H19" s="32" t="s">
        <v>711</v>
      </c>
      <c r="I19" s="92">
        <v>225</v>
      </c>
    </row>
    <row r="20" s="5" customFormat="1">
      <c r="A20" s="34">
        <v>30202</v>
      </c>
      <c r="B20" s="34" t="s">
        <v>712</v>
      </c>
      <c r="C20" s="20">
        <v>276.33999999999997</v>
      </c>
      <c r="D20" s="20">
        <v>0</v>
      </c>
      <c r="E20" s="20">
        <v>276.33999999999997</v>
      </c>
      <c r="G20" s="32">
        <v>50208</v>
      </c>
      <c r="H20" s="91" t="s">
        <v>713</v>
      </c>
      <c r="I20" s="92">
        <v>673</v>
      </c>
    </row>
    <row r="21" s="5" customFormat="1">
      <c r="A21" s="34">
        <v>30203</v>
      </c>
      <c r="B21" s="34" t="s">
        <v>714</v>
      </c>
      <c r="C21" s="20">
        <v>25.780000000000001</v>
      </c>
      <c r="D21" s="20">
        <v>0</v>
      </c>
      <c r="E21" s="20">
        <v>25.780000000000001</v>
      </c>
      <c r="G21" s="32">
        <v>50209</v>
      </c>
      <c r="H21" s="32" t="s">
        <v>715</v>
      </c>
      <c r="I21" s="92">
        <v>435</v>
      </c>
    </row>
    <row r="22" s="5" customFormat="1">
      <c r="A22" s="34">
        <v>30205</v>
      </c>
      <c r="B22" s="34" t="s">
        <v>716</v>
      </c>
      <c r="C22" s="20">
        <v>238.62</v>
      </c>
      <c r="D22" s="20">
        <v>0</v>
      </c>
      <c r="E22" s="20">
        <v>238.62</v>
      </c>
      <c r="G22" s="32">
        <v>50299</v>
      </c>
      <c r="H22" s="91" t="s">
        <v>717</v>
      </c>
      <c r="I22" s="92">
        <v>1097</v>
      </c>
    </row>
    <row r="23" s="5" customFormat="1">
      <c r="A23" s="34">
        <v>30206</v>
      </c>
      <c r="B23" s="34" t="s">
        <v>718</v>
      </c>
      <c r="C23" s="20">
        <v>796.23000000000002</v>
      </c>
      <c r="D23" s="20">
        <v>0</v>
      </c>
      <c r="E23" s="20">
        <v>796.23000000000002</v>
      </c>
      <c r="G23" s="35">
        <v>505</v>
      </c>
      <c r="H23" s="93" t="s">
        <v>719</v>
      </c>
      <c r="I23" s="94">
        <f>SUM(I24:I26)</f>
        <v>69858</v>
      </c>
    </row>
    <row r="24" s="5" customFormat="1">
      <c r="A24" s="34">
        <v>30207</v>
      </c>
      <c r="B24" s="34" t="s">
        <v>720</v>
      </c>
      <c r="C24" s="20">
        <v>212.53999999999999</v>
      </c>
      <c r="D24" s="20">
        <v>0</v>
      </c>
      <c r="E24" s="20">
        <v>212.53999999999999</v>
      </c>
      <c r="G24" s="32">
        <v>50501</v>
      </c>
      <c r="H24" s="91" t="s">
        <v>721</v>
      </c>
      <c r="I24" s="92">
        <v>50899</v>
      </c>
    </row>
    <row r="25" s="5" customFormat="1">
      <c r="A25" s="34">
        <v>30208</v>
      </c>
      <c r="B25" s="34" t="s">
        <v>722</v>
      </c>
      <c r="C25" s="20">
        <v>8.0999999999999996</v>
      </c>
      <c r="D25" s="20">
        <v>0</v>
      </c>
      <c r="E25" s="20">
        <v>8.0999999999999996</v>
      </c>
      <c r="G25" s="32">
        <v>50502</v>
      </c>
      <c r="H25" s="91" t="s">
        <v>723</v>
      </c>
      <c r="I25" s="92">
        <v>3364</v>
      </c>
    </row>
    <row r="26" s="5" customFormat="1">
      <c r="A26" s="34">
        <v>30209</v>
      </c>
      <c r="B26" s="34" t="s">
        <v>724</v>
      </c>
      <c r="C26" s="20">
        <v>392.26999999999998</v>
      </c>
      <c r="D26" s="20">
        <v>0</v>
      </c>
      <c r="E26" s="20">
        <v>392.26999999999998</v>
      </c>
      <c r="G26" s="32">
        <v>50599</v>
      </c>
      <c r="H26" s="91" t="s">
        <v>725</v>
      </c>
      <c r="I26" s="92">
        <v>15595</v>
      </c>
    </row>
    <row r="27" s="5" customFormat="1">
      <c r="A27" s="34">
        <v>30211</v>
      </c>
      <c r="B27" s="34" t="s">
        <v>726</v>
      </c>
      <c r="C27" s="20">
        <v>834.66999999999996</v>
      </c>
      <c r="D27" s="20">
        <v>0</v>
      </c>
      <c r="E27" s="20">
        <v>834.66999999999996</v>
      </c>
      <c r="G27" s="35">
        <v>509</v>
      </c>
      <c r="H27" s="93" t="s">
        <v>727</v>
      </c>
      <c r="I27" s="94">
        <f>SUM(I28:I30)</f>
        <v>1357</v>
      </c>
    </row>
    <row r="28" s="5" customFormat="1">
      <c r="A28" s="34">
        <v>30212</v>
      </c>
      <c r="B28" s="34" t="s">
        <v>711</v>
      </c>
      <c r="C28" s="20">
        <v>225.09999999999999</v>
      </c>
      <c r="D28" s="20">
        <v>0</v>
      </c>
      <c r="E28" s="20">
        <v>225.09999999999999</v>
      </c>
      <c r="G28" s="32">
        <v>50901</v>
      </c>
      <c r="H28" s="91" t="s">
        <v>728</v>
      </c>
      <c r="I28" s="92">
        <v>1</v>
      </c>
    </row>
    <row r="29" s="5" customFormat="1">
      <c r="A29" s="34">
        <v>30213</v>
      </c>
      <c r="B29" s="34" t="s">
        <v>715</v>
      </c>
      <c r="C29" s="20">
        <v>434.94999999999999</v>
      </c>
      <c r="D29" s="20">
        <v>0</v>
      </c>
      <c r="E29" s="20">
        <v>434.94999999999999</v>
      </c>
      <c r="G29" s="32">
        <v>50902</v>
      </c>
      <c r="H29" s="91" t="s">
        <v>729</v>
      </c>
      <c r="I29" s="92"/>
    </row>
    <row r="30" s="5" customFormat="1">
      <c r="A30" s="34">
        <v>30214</v>
      </c>
      <c r="B30" s="34" t="s">
        <v>730</v>
      </c>
      <c r="C30" s="20">
        <v>19.309999999999999</v>
      </c>
      <c r="D30" s="20">
        <v>0</v>
      </c>
      <c r="E30" s="20">
        <v>19.309999999999999</v>
      </c>
      <c r="G30" s="32">
        <v>50505</v>
      </c>
      <c r="H30" s="91" t="s">
        <v>731</v>
      </c>
      <c r="I30" s="92">
        <v>1356</v>
      </c>
    </row>
    <row r="31" s="5" customFormat="1">
      <c r="A31" s="34">
        <v>30215</v>
      </c>
      <c r="B31" s="34" t="s">
        <v>732</v>
      </c>
      <c r="C31" s="20">
        <v>141.80000000000001</v>
      </c>
      <c r="D31" s="20">
        <v>0</v>
      </c>
      <c r="E31" s="20">
        <v>141.80000000000001</v>
      </c>
      <c r="G31" s="32"/>
      <c r="H31" s="32"/>
      <c r="I31" s="92"/>
    </row>
    <row r="32" s="5" customFormat="1">
      <c r="A32" s="34">
        <v>30216</v>
      </c>
      <c r="B32" s="34" t="s">
        <v>733</v>
      </c>
      <c r="C32" s="20">
        <v>205.16999999999999</v>
      </c>
      <c r="D32" s="20">
        <v>0</v>
      </c>
      <c r="E32" s="20">
        <v>205.16999999999999</v>
      </c>
    </row>
    <row r="33" s="5" customFormat="1">
      <c r="A33" s="34">
        <v>30217</v>
      </c>
      <c r="B33" s="34" t="s">
        <v>734</v>
      </c>
      <c r="C33" s="20">
        <v>231.49000000000001</v>
      </c>
      <c r="D33" s="20">
        <v>0</v>
      </c>
      <c r="E33" s="20">
        <v>231.49000000000001</v>
      </c>
    </row>
    <row r="34" s="5" customFormat="1">
      <c r="A34" s="34">
        <v>30226</v>
      </c>
      <c r="B34" s="34" t="s">
        <v>735</v>
      </c>
      <c r="C34" s="20">
        <v>70.290000000000006</v>
      </c>
      <c r="D34" s="20">
        <v>0</v>
      </c>
      <c r="E34" s="20">
        <v>70.290000000000006</v>
      </c>
    </row>
    <row r="35" s="5" customFormat="1">
      <c r="A35" s="34">
        <v>30228</v>
      </c>
      <c r="B35" s="34" t="s">
        <v>736</v>
      </c>
      <c r="C35" s="20">
        <v>657.04999999999995</v>
      </c>
      <c r="D35" s="20">
        <v>0</v>
      </c>
      <c r="E35" s="20">
        <v>657.04999999999995</v>
      </c>
    </row>
    <row r="36" s="5" customFormat="1">
      <c r="A36" s="34">
        <v>30229</v>
      </c>
      <c r="B36" s="34" t="s">
        <v>737</v>
      </c>
      <c r="C36" s="20">
        <v>332.07999999999998</v>
      </c>
      <c r="D36" s="20">
        <v>0</v>
      </c>
      <c r="E36" s="20">
        <v>332.07999999999998</v>
      </c>
    </row>
    <row r="37" s="5" customFormat="1">
      <c r="A37" s="34">
        <v>30231</v>
      </c>
      <c r="B37" s="34" t="s">
        <v>738</v>
      </c>
      <c r="C37" s="20">
        <v>672.57000000000005</v>
      </c>
      <c r="D37" s="20">
        <v>0</v>
      </c>
      <c r="E37" s="20">
        <v>672.57000000000005</v>
      </c>
    </row>
    <row r="38" s="5" customFormat="1">
      <c r="A38" s="34">
        <v>30239</v>
      </c>
      <c r="B38" s="34" t="s">
        <v>739</v>
      </c>
      <c r="C38" s="20">
        <v>1781.8</v>
      </c>
      <c r="D38" s="20">
        <v>0</v>
      </c>
      <c r="E38" s="20">
        <v>1781.8</v>
      </c>
    </row>
    <row r="39" s="5" customFormat="1">
      <c r="A39" s="34">
        <v>30240</v>
      </c>
      <c r="B39" s="34" t="s">
        <v>740</v>
      </c>
      <c r="C39" s="20">
        <v>13.4</v>
      </c>
      <c r="D39" s="20">
        <v>0</v>
      </c>
      <c r="E39" s="20">
        <v>13.4</v>
      </c>
    </row>
    <row r="40" s="5" customFormat="1">
      <c r="A40" s="34">
        <v>30299</v>
      </c>
      <c r="B40" s="34" t="s">
        <v>741</v>
      </c>
      <c r="C40" s="20">
        <v>1096.95</v>
      </c>
      <c r="D40" s="20">
        <v>0</v>
      </c>
      <c r="E40" s="20">
        <v>1096.95</v>
      </c>
    </row>
    <row r="41">
      <c r="A41" s="34">
        <v>303</v>
      </c>
      <c r="B41" s="34" t="s">
        <v>742</v>
      </c>
      <c r="C41" s="20">
        <v>1356.45</v>
      </c>
      <c r="D41" s="20">
        <v>1356.45</v>
      </c>
      <c r="E41" s="20">
        <v>0</v>
      </c>
    </row>
    <row r="42">
      <c r="A42" s="34">
        <v>30301</v>
      </c>
      <c r="B42" s="34" t="s">
        <v>743</v>
      </c>
      <c r="C42" s="20">
        <v>153.03</v>
      </c>
      <c r="D42" s="20">
        <v>153.03</v>
      </c>
      <c r="E42" s="20">
        <v>0</v>
      </c>
    </row>
    <row r="43">
      <c r="A43" s="34">
        <v>30302</v>
      </c>
      <c r="B43" s="34" t="s">
        <v>744</v>
      </c>
      <c r="C43" s="20">
        <v>1202.7</v>
      </c>
      <c r="D43" s="20">
        <v>1202.7</v>
      </c>
      <c r="E43" s="20">
        <v>0</v>
      </c>
    </row>
    <row r="44">
      <c r="A44" s="34">
        <v>30304</v>
      </c>
      <c r="B44" s="34" t="s">
        <v>745</v>
      </c>
      <c r="C44" s="20">
        <v>0.71999999999999997</v>
      </c>
      <c r="D44" s="20">
        <v>0.71999999999999997</v>
      </c>
      <c r="E44" s="20">
        <v>0</v>
      </c>
    </row>
    <row r="45">
      <c r="A45" s="34">
        <v>399</v>
      </c>
      <c r="B45" s="34" t="s">
        <v>746</v>
      </c>
      <c r="C45" s="20">
        <v>41111.779999999999</v>
      </c>
      <c r="D45" s="20">
        <v>39894.160000000003</v>
      </c>
      <c r="E45" s="20">
        <v>1217.6199999999999</v>
      </c>
    </row>
    <row r="46">
      <c r="A46" s="34">
        <v>39951</v>
      </c>
      <c r="B46" s="34" t="s">
        <v>747</v>
      </c>
      <c r="C46" s="20">
        <v>41111.779999999999</v>
      </c>
      <c r="D46" s="20">
        <v>39894.160000000003</v>
      </c>
      <c r="E46" s="20">
        <v>1217.6199999999999</v>
      </c>
    </row>
  </sheetData>
  <mergeCells count="2">
    <mergeCell ref="A2:E2"/>
    <mergeCell ref="G2:I2"/>
  </mergeCells>
  <printOptions headings="0" gridLines="0"/>
  <pageMargins left="0.78680555555555598" right="0.78680555555555598" top="0.74791666666666701" bottom="0.74791666666666701" header="0.31388888888888894" footer="0.51180555555555596"/>
  <pageSetup paperSize="9" scale="100" firstPageNumber="54"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7" zoomScale="100" workbookViewId="0">
      <selection activeCell="E10" activeCellId="0" sqref="E10"/>
    </sheetView>
  </sheetViews>
  <sheetFormatPr defaultColWidth="10" defaultRowHeight="15" outlineLevelCol="1"/>
  <cols>
    <col customWidth="1" min="1" max="1" style="85" width="34.883333333333297"/>
    <col customWidth="1" min="2" max="2" style="85" width="40.75"/>
    <col customWidth="1" min="3" max="3" style="85" width="9.75"/>
    <col min="4" max="16384" style="85" width="10"/>
  </cols>
  <sheetData>
    <row r="1" ht="33" customHeight="1">
      <c r="A1" s="1" t="s">
        <v>748</v>
      </c>
    </row>
    <row r="2" ht="45" customHeight="1">
      <c r="A2" s="95" t="s">
        <v>749</v>
      </c>
      <c r="B2" s="96"/>
    </row>
    <row r="3" s="1" customFormat="1" ht="34.5" customHeight="1">
      <c r="A3" s="97" t="s">
        <v>750</v>
      </c>
      <c r="B3" s="97"/>
    </row>
    <row r="4" s="1" customFormat="1" ht="34.5" customHeight="1">
      <c r="A4" s="98" t="s">
        <v>751</v>
      </c>
      <c r="B4" s="99" t="s">
        <v>752</v>
      </c>
    </row>
    <row r="5" s="1" customFormat="1" ht="34.5" customHeight="1">
      <c r="A5" s="100" t="s">
        <v>753</v>
      </c>
      <c r="B5" s="101">
        <f>SUM(B6:B9)</f>
        <v>912174</v>
      </c>
    </row>
    <row r="6" s="1" customFormat="1" ht="34.5" customHeight="1">
      <c r="A6" s="100" t="s">
        <v>754</v>
      </c>
      <c r="B6" s="101">
        <v>208531</v>
      </c>
    </row>
    <row r="7" s="1" customFormat="1" ht="34.5" customHeight="1">
      <c r="A7" s="100" t="s">
        <v>755</v>
      </c>
      <c r="B7" s="101">
        <v>171531</v>
      </c>
    </row>
    <row r="8" s="1" customFormat="1" ht="34.5" customHeight="1">
      <c r="A8" s="100" t="s">
        <v>756</v>
      </c>
      <c r="B8" s="101">
        <v>246453</v>
      </c>
    </row>
    <row r="9" s="1" customFormat="1" ht="34.5" customHeight="1">
      <c r="A9" s="100" t="s">
        <v>757</v>
      </c>
      <c r="B9" s="101">
        <v>285659</v>
      </c>
    </row>
    <row r="10" s="1" customFormat="1" ht="351" customHeight="1">
      <c r="A10" s="102" t="s">
        <v>758</v>
      </c>
      <c r="B10" s="103"/>
    </row>
  </sheetData>
  <mergeCells count="3">
    <mergeCell ref="A2:B2"/>
    <mergeCell ref="A3:B3"/>
    <mergeCell ref="A10:B10"/>
  </mergeCells>
  <printOptions headings="0" gridLines="0"/>
  <pageMargins left="0.78680555555555598" right="0.78680555555555598" top="0.94375000000000009" bottom="0.74791666666666701" header="0.31388888888888894" footer="0.51180555555555596"/>
  <pageSetup paperSize="9" scale="100" firstPageNumber="55"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2:2"/>
    </sheetView>
  </sheetViews>
  <sheetFormatPr defaultColWidth="9" defaultRowHeight="15" outlineLevelCol="7"/>
  <cols>
    <col customWidth="1" min="1" max="1" style="104" width="11.75"/>
    <col customWidth="1" min="2" max="2" style="104" width="20.383333333333301"/>
    <col customWidth="1" min="3" max="3" style="104" width="39.75"/>
    <col min="4" max="16384" style="104" width="9"/>
  </cols>
  <sheetData>
    <row r="1" ht="26.25" customHeight="1">
      <c r="A1" s="105" t="s">
        <v>759</v>
      </c>
    </row>
    <row r="2" s="85" customFormat="1" ht="41.25" customHeight="1">
      <c r="A2" s="26" t="s">
        <v>760</v>
      </c>
      <c r="B2" s="26"/>
      <c r="C2" s="26"/>
      <c r="D2" s="26"/>
      <c r="E2" s="26"/>
      <c r="F2" s="26"/>
      <c r="G2" s="26"/>
    </row>
    <row r="3" s="85" customFormat="1" ht="30" customHeight="1">
      <c r="G3" s="106" t="s">
        <v>761</v>
      </c>
    </row>
    <row r="4" s="107" customFormat="1" ht="30" customHeight="1">
      <c r="A4" s="108" t="s">
        <v>762</v>
      </c>
      <c r="B4" s="109" t="s">
        <v>763</v>
      </c>
      <c r="C4" s="109" t="s">
        <v>173</v>
      </c>
      <c r="D4" s="109" t="s">
        <v>764</v>
      </c>
      <c r="E4" s="109"/>
      <c r="F4" s="109"/>
      <c r="G4" s="109"/>
      <c r="H4" s="109"/>
    </row>
    <row r="5" s="110" customFormat="1" ht="30" customHeight="1">
      <c r="A5" s="108"/>
      <c r="B5" s="109"/>
      <c r="C5" s="109"/>
      <c r="D5" s="111" t="s">
        <v>765</v>
      </c>
      <c r="E5" s="111" t="s">
        <v>766</v>
      </c>
      <c r="F5" s="111" t="s">
        <v>767</v>
      </c>
      <c r="G5" s="112" t="s">
        <v>768</v>
      </c>
      <c r="H5" s="113" t="s">
        <v>769</v>
      </c>
    </row>
    <row r="6" s="110" customFormat="1" ht="30" customHeight="1">
      <c r="A6" s="108"/>
      <c r="B6" s="109"/>
      <c r="C6" s="114">
        <v>13963</v>
      </c>
      <c r="D6" s="114">
        <f t="shared" ref="D6:H6" si="10">SUM(D7:D18)</f>
        <v>4361.3000000000002</v>
      </c>
      <c r="E6" s="114">
        <f t="shared" si="10"/>
        <v>483.10000000000002</v>
      </c>
      <c r="F6" s="114">
        <f t="shared" si="10"/>
        <v>776.5</v>
      </c>
      <c r="G6" s="114">
        <f t="shared" si="10"/>
        <v>2268.1999999999998</v>
      </c>
      <c r="H6" s="114">
        <f t="shared" si="10"/>
        <v>6073.8999999999996</v>
      </c>
    </row>
    <row r="7" s="110" customFormat="1" ht="30" customHeight="1">
      <c r="A7" s="108"/>
      <c r="B7" s="51" t="s">
        <v>770</v>
      </c>
      <c r="C7" s="114">
        <v>3000</v>
      </c>
      <c r="D7" s="114">
        <v>344</v>
      </c>
      <c r="E7" s="114">
        <v>120</v>
      </c>
      <c r="F7" s="114">
        <v>34</v>
      </c>
      <c r="G7" s="114">
        <v>1198</v>
      </c>
      <c r="H7" s="114">
        <v>1304</v>
      </c>
    </row>
    <row r="8" s="110" customFormat="1" ht="30" customHeight="1">
      <c r="A8" s="108"/>
      <c r="B8" s="51" t="s">
        <v>771</v>
      </c>
      <c r="C8" s="114">
        <v>589.10000000000002</v>
      </c>
      <c r="D8" s="114">
        <v>589.10000000000002</v>
      </c>
      <c r="E8" s="114"/>
      <c r="F8" s="114"/>
      <c r="G8" s="114"/>
      <c r="H8" s="114"/>
    </row>
    <row r="9" s="110" customFormat="1" ht="30" customHeight="1">
      <c r="A9" s="108"/>
      <c r="B9" s="115" t="s">
        <v>772</v>
      </c>
      <c r="C9" s="114">
        <v>2300</v>
      </c>
      <c r="D9" s="114">
        <v>2300</v>
      </c>
      <c r="E9" s="114"/>
      <c r="F9" s="114"/>
      <c r="G9" s="114"/>
      <c r="H9" s="114"/>
    </row>
    <row r="10" s="110" customFormat="1" ht="30" customHeight="1">
      <c r="A10" s="108"/>
      <c r="B10" s="116" t="s">
        <v>773</v>
      </c>
      <c r="C10" s="114">
        <v>195.90000000000001</v>
      </c>
      <c r="D10" s="114">
        <v>195.90000000000001</v>
      </c>
      <c r="E10" s="114"/>
      <c r="F10" s="114"/>
      <c r="G10" s="114"/>
      <c r="H10" s="114"/>
    </row>
    <row r="11" s="110" customFormat="1" ht="30" customHeight="1">
      <c r="A11" s="108"/>
      <c r="B11" s="51" t="s">
        <v>774</v>
      </c>
      <c r="C11" s="114">
        <v>409</v>
      </c>
      <c r="D11" s="114">
        <v>51.799999999999997</v>
      </c>
      <c r="E11" s="114">
        <v>25.100000000000001</v>
      </c>
      <c r="F11" s="114">
        <v>0.5</v>
      </c>
      <c r="G11" s="114">
        <v>170.19999999999999</v>
      </c>
      <c r="H11" s="114">
        <v>161.40000000000001</v>
      </c>
    </row>
    <row r="12" s="110" customFormat="1" ht="30" customHeight="1">
      <c r="A12" s="108"/>
      <c r="B12" s="51" t="s">
        <v>775</v>
      </c>
      <c r="C12" s="114">
        <v>116</v>
      </c>
      <c r="D12" s="114">
        <v>94</v>
      </c>
      <c r="E12" s="114">
        <v>22</v>
      </c>
      <c r="F12" s="114"/>
      <c r="G12" s="114"/>
      <c r="H12" s="114"/>
    </row>
    <row r="13" s="110" customFormat="1" ht="30" customHeight="1">
      <c r="A13" s="108"/>
      <c r="B13" s="115" t="s">
        <v>776</v>
      </c>
      <c r="C13" s="114">
        <v>1000</v>
      </c>
      <c r="D13" s="114">
        <v>354</v>
      </c>
      <c r="E13" s="114">
        <v>54</v>
      </c>
      <c r="F13" s="114">
        <v>17</v>
      </c>
      <c r="G13" s="114">
        <v>297</v>
      </c>
      <c r="H13" s="114">
        <v>278</v>
      </c>
    </row>
    <row r="14" s="110" customFormat="1" ht="30" customHeight="1">
      <c r="A14" s="108"/>
      <c r="B14" s="115" t="s">
        <v>777</v>
      </c>
      <c r="C14" s="117">
        <v>500</v>
      </c>
      <c r="D14" s="114">
        <v>97.5</v>
      </c>
      <c r="E14" s="114">
        <v>17</v>
      </c>
      <c r="F14" s="114">
        <v>12</v>
      </c>
      <c r="G14" s="114">
        <v>228</v>
      </c>
      <c r="H14" s="114">
        <v>145.5</v>
      </c>
    </row>
    <row r="15" s="110" customFormat="1" ht="30" customHeight="1">
      <c r="A15" s="108"/>
      <c r="B15" s="118" t="s">
        <v>778</v>
      </c>
      <c r="C15" s="117">
        <v>500</v>
      </c>
      <c r="D15" s="114">
        <v>100</v>
      </c>
      <c r="E15" s="114">
        <v>100</v>
      </c>
      <c r="F15" s="114">
        <v>100</v>
      </c>
      <c r="G15" s="114">
        <v>100</v>
      </c>
      <c r="H15" s="114">
        <v>100</v>
      </c>
    </row>
    <row r="16" s="110" customFormat="1" ht="30" customHeight="1">
      <c r="A16" s="108"/>
      <c r="B16" s="115" t="s">
        <v>779</v>
      </c>
      <c r="C16" s="117">
        <v>500</v>
      </c>
      <c r="D16" s="114">
        <v>80</v>
      </c>
      <c r="E16" s="114">
        <v>25</v>
      </c>
      <c r="F16" s="114">
        <v>10</v>
      </c>
      <c r="G16" s="114">
        <v>200</v>
      </c>
      <c r="H16" s="114">
        <v>185</v>
      </c>
    </row>
    <row r="17" s="110" customFormat="1" ht="30" customHeight="1">
      <c r="A17" s="108"/>
      <c r="B17" s="115" t="s">
        <v>780</v>
      </c>
      <c r="C17" s="117">
        <v>100</v>
      </c>
      <c r="D17" s="114"/>
      <c r="E17" s="114">
        <v>100</v>
      </c>
      <c r="F17" s="114"/>
      <c r="G17" s="114"/>
      <c r="H17" s="114"/>
    </row>
    <row r="18" s="110" customFormat="1" ht="30" customHeight="1">
      <c r="A18" s="108"/>
      <c r="B18" s="51" t="s">
        <v>781</v>
      </c>
      <c r="C18" s="114">
        <v>4753</v>
      </c>
      <c r="D18" s="114">
        <v>155</v>
      </c>
      <c r="E18" s="114">
        <v>20</v>
      </c>
      <c r="F18" s="114">
        <v>603</v>
      </c>
      <c r="G18" s="114">
        <v>75</v>
      </c>
      <c r="H18" s="114">
        <v>3900</v>
      </c>
    </row>
    <row r="19" s="110" customFormat="1"/>
    <row r="20" s="110" customFormat="1"/>
    <row r="21" s="110" customFormat="1"/>
    <row r="22" s="110" customFormat="1"/>
    <row r="23" s="110" customFormat="1"/>
    <row r="24" s="110" customFormat="1"/>
    <row r="25" s="110" customFormat="1"/>
    <row r="26" s="110" customFormat="1"/>
    <row r="27" s="110" customFormat="1"/>
    <row r="28" s="110" customFormat="1"/>
    <row r="29" s="110" customFormat="1"/>
    <row r="30" s="110" customFormat="1"/>
    <row r="31" s="110" customFormat="1"/>
    <row r="32" s="110" customFormat="1"/>
    <row r="33" s="110" customFormat="1"/>
    <row r="34" s="110" customFormat="1"/>
    <row r="35" s="110" customFormat="1"/>
    <row r="36" s="110" customFormat="1"/>
    <row r="37" s="110" customFormat="1"/>
    <row r="38" s="110" customFormat="1"/>
    <row r="39" s="110" customFormat="1"/>
    <row r="40" s="110" customFormat="1"/>
    <row r="41" s="110" customFormat="1"/>
    <row r="42" s="110" customFormat="1"/>
    <row r="43" s="110" customFormat="1"/>
    <row r="44" s="110" customFormat="1"/>
    <row r="45" s="110" customFormat="1"/>
    <row r="46" s="110" customFormat="1"/>
    <row r="47" s="110" customFormat="1"/>
    <row r="48" s="110" customFormat="1"/>
    <row r="49" s="110" customFormat="1"/>
    <row r="50" s="110" customFormat="1"/>
    <row r="51" s="110" customFormat="1"/>
    <row r="52" s="110" customFormat="1"/>
    <row r="53" s="110" customFormat="1"/>
    <row r="54" s="110" customFormat="1"/>
    <row r="55" s="110" customFormat="1"/>
    <row r="56" s="110" customFormat="1"/>
    <row r="57" s="110" customFormat="1"/>
    <row r="58" s="110" customFormat="1"/>
    <row r="59" s="110" customFormat="1"/>
    <row r="60" s="110" customFormat="1"/>
    <row r="61" s="110" customFormat="1"/>
    <row r="62" s="110" customFormat="1"/>
    <row r="63" s="110" customFormat="1"/>
    <row r="64" s="110" customFormat="1"/>
    <row r="65" s="110" customFormat="1"/>
    <row r="66" s="110" customFormat="1"/>
    <row r="67" s="110" customFormat="1"/>
    <row r="68" s="110" customFormat="1"/>
    <row r="69" s="110" customFormat="1"/>
    <row r="70" s="110" customFormat="1"/>
    <row r="71" s="110" customFormat="1"/>
    <row r="72" s="110" customFormat="1"/>
    <row r="73" s="110" customFormat="1"/>
    <row r="74" s="110" customFormat="1"/>
    <row r="75" s="110" customFormat="1"/>
    <row r="76" s="110" customFormat="1"/>
    <row r="77" s="110" customFormat="1"/>
    <row r="78" s="110" customFormat="1"/>
    <row r="79" s="110" customFormat="1"/>
    <row r="80" s="110" customFormat="1"/>
    <row r="81" s="110" customFormat="1"/>
    <row r="82" s="110" customFormat="1"/>
    <row r="83" s="110" customFormat="1"/>
    <row r="84" s="110" customFormat="1"/>
    <row r="85" s="110" customFormat="1"/>
    <row r="86" s="110" customFormat="1"/>
    <row r="87" s="110" customFormat="1"/>
    <row r="88" s="110" customFormat="1"/>
    <row r="89" s="110" customFormat="1"/>
    <row r="90" s="110" customFormat="1"/>
    <row r="91" s="110" customFormat="1"/>
    <row r="92" s="110" customFormat="1"/>
    <row r="93" s="110" customFormat="1"/>
    <row r="94" s="110" customFormat="1"/>
  </sheetData>
  <mergeCells count="5">
    <mergeCell ref="A2:G2"/>
    <mergeCell ref="D4:H4"/>
    <mergeCell ref="A4:A18"/>
    <mergeCell ref="B4:B6"/>
    <mergeCell ref="C4:C5"/>
  </mergeCells>
  <printOptions headings="0" gridLines="0"/>
  <pageMargins left="0.78680555555555598" right="0.78680555555555598" top="0.94375000000000009" bottom="0.74791666666666701" header="0.31388888888888894" footer="0.51180555555555596"/>
  <pageSetup paperSize="9" scale="100" firstPageNumber="56"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D2"/>
    </sheetView>
  </sheetViews>
  <sheetFormatPr defaultColWidth="9" defaultRowHeight="15.75" outlineLevelCol="3"/>
  <cols>
    <col customWidth="1" min="1" max="1" style="119" width="16.133333333333301"/>
    <col customWidth="1" min="2" max="2" style="119" width="46.133333333333297"/>
    <col customWidth="1" min="3" max="3" style="119" width="10.383333333333301"/>
    <col customWidth="1" min="4" max="4" style="119" width="11.25"/>
    <col min="5" max="16384" style="119" width="9"/>
  </cols>
  <sheetData>
    <row r="1" ht="18.75">
      <c r="A1" s="120" t="s">
        <v>782</v>
      </c>
      <c r="B1" s="121"/>
    </row>
    <row r="2" ht="41.25" customHeight="1">
      <c r="A2" s="122" t="s">
        <v>783</v>
      </c>
      <c r="B2" s="122"/>
      <c r="C2" s="122"/>
      <c r="D2" s="122"/>
    </row>
    <row r="3" s="123" customFormat="1" ht="18" customHeight="1">
      <c r="B3" s="124"/>
      <c r="C3" s="125" t="s">
        <v>784</v>
      </c>
      <c r="D3" s="125"/>
    </row>
    <row r="4" s="126" customFormat="1" ht="33" customHeight="1">
      <c r="A4" s="127" t="s">
        <v>3</v>
      </c>
      <c r="B4" s="128" t="s">
        <v>785</v>
      </c>
      <c r="C4" s="129" t="s">
        <v>786</v>
      </c>
      <c r="D4" s="129" t="s">
        <v>787</v>
      </c>
    </row>
    <row r="5" s="130" customFormat="1" ht="24.949999999999999" customHeight="1">
      <c r="A5" s="131">
        <v>1030102</v>
      </c>
      <c r="B5" s="132" t="s">
        <v>788</v>
      </c>
      <c r="C5" s="133"/>
      <c r="D5" s="134"/>
    </row>
    <row r="6" s="130" customFormat="1" ht="24.949999999999999" customHeight="1">
      <c r="A6" s="131">
        <v>1030115</v>
      </c>
      <c r="B6" s="132" t="s">
        <v>789</v>
      </c>
      <c r="C6" s="133"/>
      <c r="D6" s="134"/>
    </row>
    <row r="7" s="130" customFormat="1" ht="24.949999999999999" customHeight="1">
      <c r="A7" s="131">
        <v>1030129</v>
      </c>
      <c r="B7" s="132" t="s">
        <v>790</v>
      </c>
      <c r="C7" s="133"/>
      <c r="D7" s="134"/>
    </row>
    <row r="8" s="130" customFormat="1" ht="24.949999999999999" customHeight="1">
      <c r="A8" s="131">
        <v>1030146</v>
      </c>
      <c r="B8" s="132" t="s">
        <v>791</v>
      </c>
      <c r="C8" s="133"/>
      <c r="D8" s="134"/>
    </row>
    <row r="9" s="130" customFormat="1" ht="24.949999999999999" customHeight="1">
      <c r="A9" s="131">
        <v>1030147</v>
      </c>
      <c r="B9" s="132" t="s">
        <v>792</v>
      </c>
      <c r="C9" s="133"/>
      <c r="D9" s="134"/>
    </row>
    <row r="10" s="130" customFormat="1" ht="24.949999999999999" customHeight="1">
      <c r="A10" s="131">
        <v>1030148</v>
      </c>
      <c r="B10" s="132" t="s">
        <v>793</v>
      </c>
      <c r="C10" s="133">
        <v>380824</v>
      </c>
      <c r="D10" s="134"/>
    </row>
    <row r="11" s="130" customFormat="1" ht="24.949999999999999" customHeight="1">
      <c r="A11" s="131">
        <v>1030150</v>
      </c>
      <c r="B11" s="132" t="s">
        <v>794</v>
      </c>
      <c r="C11" s="133">
        <v>0</v>
      </c>
      <c r="D11" s="134"/>
    </row>
    <row r="12" s="130" customFormat="1" ht="24.949999999999999" customHeight="1">
      <c r="A12" s="131">
        <v>1030155</v>
      </c>
      <c r="B12" s="132" t="s">
        <v>795</v>
      </c>
      <c r="C12" s="133">
        <v>797</v>
      </c>
      <c r="D12" s="134"/>
    </row>
    <row r="13" s="130" customFormat="1" ht="24.949999999999999" customHeight="1">
      <c r="A13" s="131">
        <v>1030156</v>
      </c>
      <c r="B13" s="135" t="s">
        <v>796</v>
      </c>
      <c r="C13" s="133">
        <v>13582</v>
      </c>
      <c r="D13" s="134"/>
    </row>
    <row r="14" s="130" customFormat="1" ht="24.949999999999999" customHeight="1">
      <c r="A14" s="131">
        <v>1030157</v>
      </c>
      <c r="B14" s="132" t="s">
        <v>797</v>
      </c>
      <c r="C14" s="133">
        <v>512</v>
      </c>
      <c r="D14" s="134"/>
    </row>
    <row r="15" s="130" customFormat="1" ht="24.949999999999999" customHeight="1">
      <c r="A15" s="131">
        <v>1030158</v>
      </c>
      <c r="B15" s="134" t="s">
        <v>798</v>
      </c>
      <c r="C15" s="127">
        <v>0</v>
      </c>
      <c r="D15" s="134"/>
    </row>
    <row r="16" s="130" customFormat="1" ht="24.949999999999999" customHeight="1">
      <c r="A16" s="131">
        <v>1030159</v>
      </c>
      <c r="B16" s="134" t="s">
        <v>799</v>
      </c>
      <c r="C16" s="127">
        <v>0</v>
      </c>
      <c r="D16" s="134"/>
    </row>
    <row r="17" s="130" customFormat="1" ht="24.949999999999999" customHeight="1">
      <c r="A17" s="131">
        <v>1030178</v>
      </c>
      <c r="B17" s="134" t="s">
        <v>800</v>
      </c>
      <c r="C17" s="127">
        <v>6373</v>
      </c>
      <c r="D17" s="134"/>
    </row>
    <row r="18" s="130" customFormat="1" ht="24.949999999999999" customHeight="1">
      <c r="A18" s="131">
        <v>1030180</v>
      </c>
      <c r="B18" s="134" t="s">
        <v>801</v>
      </c>
      <c r="C18" s="127">
        <v>0</v>
      </c>
      <c r="D18" s="134"/>
    </row>
    <row r="19" s="130" customFormat="1" ht="24.949999999999999" customHeight="1">
      <c r="A19" s="131">
        <v>1030199</v>
      </c>
      <c r="B19" s="134" t="s">
        <v>802</v>
      </c>
      <c r="C19" s="127">
        <v>77</v>
      </c>
      <c r="D19" s="134"/>
    </row>
    <row r="20" s="130" customFormat="1" ht="24.949999999999999" customHeight="1">
      <c r="A20" s="131">
        <v>1031006</v>
      </c>
      <c r="B20" s="134" t="s">
        <v>803</v>
      </c>
      <c r="C20" s="127">
        <v>2212</v>
      </c>
      <c r="D20" s="134"/>
    </row>
    <row r="21" s="130" customFormat="1" ht="24.949999999999999" customHeight="1">
      <c r="A21" s="134"/>
      <c r="B21" s="134" t="s">
        <v>804</v>
      </c>
      <c r="C21" s="134"/>
      <c r="D21" s="134"/>
    </row>
    <row r="22" s="130" customFormat="1" ht="24.949999999999999" customHeight="1">
      <c r="A22" s="136"/>
      <c r="B22" s="136" t="s">
        <v>805</v>
      </c>
      <c r="C22" s="137">
        <f>SUM(C5:C20)</f>
        <v>404377</v>
      </c>
      <c r="D22" s="134"/>
    </row>
    <row r="23" s="130" customFormat="1" ht="20.100000000000001" customHeight="1"/>
    <row r="24" s="130" customFormat="1" ht="20.100000000000001" customHeight="1"/>
    <row r="25" s="130" customFormat="1" ht="20.100000000000001" customHeight="1"/>
    <row r="26" s="130" customFormat="1" ht="20.100000000000001" customHeight="1"/>
    <row r="27" s="130" customFormat="1" ht="20.100000000000001" customHeight="1"/>
    <row r="28" s="130" customFormat="1" ht="20.100000000000001" customHeight="1"/>
    <row r="29" s="130" customFormat="1" ht="20.100000000000001" customHeight="1"/>
    <row r="30" s="130" customFormat="1" ht="20.100000000000001" customHeight="1"/>
    <row r="31" s="130" customFormat="1" ht="20.100000000000001" customHeight="1"/>
    <row r="32" s="130" customFormat="1" ht="20.100000000000001" customHeight="1"/>
    <row r="33" s="130" customFormat="1" ht="20.100000000000001" customHeight="1"/>
    <row r="34" s="130" customFormat="1" ht="20.100000000000001" customHeight="1"/>
    <row r="35" s="130" customFormat="1" ht="20.100000000000001" customHeight="1"/>
    <row r="36" s="130" customFormat="1" ht="20.100000000000001" customHeight="1"/>
    <row r="37" s="130" customFormat="1" ht="20.100000000000001" customHeight="1"/>
    <row r="38" s="130" customFormat="1" ht="20.100000000000001" customHeight="1"/>
    <row r="39" s="130" customFormat="1" ht="20.100000000000001" customHeight="1"/>
    <row r="40" s="130" customFormat="1" ht="20.100000000000001" customHeight="1"/>
    <row r="41" s="130" customFormat="1" ht="20.100000000000001" customHeight="1"/>
    <row r="42" s="130" customFormat="1" ht="20.100000000000001" customHeight="1"/>
    <row r="43" s="130" customFormat="1" ht="20.100000000000001" customHeight="1"/>
    <row r="44" s="130" customFormat="1" ht="15"/>
    <row r="45" s="130" customFormat="1" ht="15"/>
    <row r="46" s="130" customFormat="1" ht="15"/>
    <row r="47" s="130" customFormat="1" ht="15"/>
    <row r="48" s="130" customFormat="1" ht="15"/>
    <row r="49" s="130" customFormat="1" ht="15"/>
    <row r="50" s="130" customFormat="1" ht="15"/>
    <row r="51" s="130" customFormat="1" ht="15"/>
    <row r="52" s="130" customFormat="1" ht="15"/>
    <row r="53" s="130" customFormat="1" ht="15"/>
    <row r="54" s="130" customFormat="1" ht="15"/>
    <row r="55" s="130" customFormat="1" ht="15"/>
    <row r="56" s="130" customFormat="1" ht="15"/>
    <row r="57" s="130" customFormat="1" ht="15"/>
    <row r="58" s="130" customFormat="1" ht="15"/>
    <row r="59" s="130" customFormat="1" ht="15"/>
    <row r="60" s="130" customFormat="1" ht="15"/>
    <row r="61" s="130" customFormat="1" ht="15"/>
    <row r="62" s="130" customFormat="1" ht="15"/>
    <row r="63" s="130" customFormat="1" ht="15"/>
    <row r="64" s="130" customFormat="1" ht="15"/>
    <row r="65" s="130" customFormat="1" ht="15"/>
    <row r="66" s="130" customFormat="1" ht="15"/>
    <row r="67" s="130" customFormat="1" ht="15"/>
    <row r="68" s="130" customFormat="1" ht="15"/>
    <row r="69" s="130" customFormat="1" ht="15"/>
    <row r="70" s="130" customFormat="1" ht="15"/>
    <row r="71" s="130" customFormat="1" ht="15"/>
    <row r="72" s="130" customFormat="1" ht="15"/>
    <row r="73" s="130" customFormat="1" ht="15"/>
    <row r="74" s="130" customFormat="1" ht="15"/>
    <row r="75" s="130" customFormat="1" ht="15"/>
    <row r="76" s="130" customFormat="1" ht="15"/>
    <row r="77" s="130" customFormat="1" ht="15"/>
    <row r="78" s="130" customFormat="1" ht="15"/>
    <row r="79" s="130" customFormat="1" ht="15"/>
    <row r="80" s="130" customFormat="1" ht="15"/>
    <row r="81" s="130" customFormat="1" ht="15"/>
    <row r="82" s="130" customFormat="1" ht="15"/>
    <row r="83" s="130" customFormat="1" ht="15"/>
    <row r="84" s="130" customFormat="1" ht="15"/>
    <row r="85" s="130" customFormat="1" ht="15"/>
    <row r="86" s="130" customFormat="1" ht="15"/>
    <row r="87" s="130" customFormat="1" ht="15"/>
    <row r="88" s="130" customFormat="1" ht="15"/>
    <row r="89" s="130" customFormat="1" ht="15"/>
    <row r="90" s="130" customFormat="1" ht="15"/>
    <row r="91" s="130" customFormat="1" ht="15"/>
    <row r="92" s="130" customFormat="1" ht="15"/>
    <row r="93" s="130" customFormat="1" ht="15"/>
    <row r="94" s="130" customFormat="1" ht="15"/>
    <row r="95" s="130" customFormat="1" ht="15"/>
    <row r="96" s="130" customFormat="1" ht="15"/>
    <row r="97" s="130" customFormat="1" ht="15"/>
    <row r="98" s="130" customFormat="1" ht="15"/>
    <row r="99" s="130" customFormat="1" ht="15"/>
    <row r="100" s="130" customFormat="1" ht="15"/>
    <row r="101" s="130" customFormat="1" ht="15"/>
    <row r="102" s="130" customFormat="1" ht="15"/>
    <row r="103" s="130" customFormat="1" ht="15"/>
    <row r="104" s="130" customFormat="1" ht="15"/>
    <row r="105" s="130" customFormat="1" ht="15"/>
    <row r="106" s="130" customFormat="1" ht="15"/>
    <row r="107" s="130" customFormat="1" ht="15"/>
    <row r="108" s="130" customFormat="1" ht="15"/>
    <row r="109" s="130" customFormat="1" ht="15"/>
    <row r="110" s="130" customFormat="1" ht="15"/>
    <row r="111" s="130" customFormat="1" ht="15"/>
    <row r="112" s="130" customFormat="1" ht="15"/>
    <row r="113" s="130" customFormat="1" ht="15"/>
    <row r="114" s="130" customFormat="1" ht="15"/>
    <row r="115" s="130" customFormat="1" ht="15"/>
    <row r="116" s="130" customFormat="1" ht="15"/>
    <row r="117" s="130" customFormat="1" ht="15"/>
    <row r="118" s="130" customFormat="1" ht="15"/>
    <row r="119" s="130" customFormat="1" ht="15"/>
    <row r="120" s="130" customFormat="1" ht="15"/>
    <row r="121" s="130" customFormat="1" ht="15"/>
    <row r="122" s="130" customFormat="1" ht="15"/>
    <row r="123" s="130" customFormat="1" ht="15"/>
    <row r="124" s="130" customFormat="1" ht="15"/>
    <row r="125" s="130" customFormat="1" ht="15"/>
  </sheetData>
  <mergeCells count="1">
    <mergeCell ref="A2:D2"/>
  </mergeCells>
  <printOptions headings="0" gridLines="0"/>
  <pageMargins left="0.78680555555555598" right="0.78680555555555598" top="0.94375000000000009" bottom="0.74791666666666701" header="0.31388888888888894" footer="0.51180555555555596"/>
  <pageSetup paperSize="9" scale="100" firstPageNumber="57" fitToWidth="1" fitToHeight="1" pageOrder="downThenOver" orientation="portrait" usePrinterDefaults="1" blackAndWhite="0" draft="0" cellComments="none" useFirstPageNumber="1" errors="displayed" horizontalDpi="600" verticalDpi="600" copies="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2025-09-09T08:11:20Z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1574B3CBF4BB4283A8E40A87E2EA77ED_13</vt:lpwstr>
  </property>
</Properties>
</file>